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labuyere5080.sharepoint.com/sites/finances/Shared Documents/General/Melissa/Compta/Compta pour site internet/"/>
    </mc:Choice>
  </mc:AlternateContent>
  <xr:revisionPtr revIDLastSave="878" documentId="13_ncr:1_{55A826E3-FC0D-4A16-B07E-F3BEEABC4C89}" xr6:coauthVersionLast="47" xr6:coauthVersionMax="47" xr10:uidLastSave="{0FD7B5A5-EA72-4DC9-B1A0-DAC11862CCAE}"/>
  <bookViews>
    <workbookView xWindow="-108" yWindow="-108" windowWidth="23256" windowHeight="12576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definedNames>
    <definedName name="_xlnm.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E1" i="33"/>
  <c r="E1" i="32"/>
  <c r="E1" i="31"/>
  <c r="E1" i="25"/>
  <c r="G1" i="30"/>
  <c r="G1" i="29"/>
  <c r="G1" i="23"/>
  <c r="E6" i="33" l="1"/>
  <c r="F6" i="33"/>
  <c r="G6" i="33"/>
  <c r="H6" i="33"/>
  <c r="I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/>
  <c r="K26" i="30"/>
  <c r="K29" i="30" s="1"/>
  <c r="H26" i="30"/>
  <c r="H29" i="30" s="1"/>
  <c r="T15" i="30"/>
  <c r="T18" i="30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T26" i="29"/>
  <c r="Q26" i="29"/>
  <c r="Q29" i="29"/>
  <c r="N26" i="29"/>
  <c r="N29" i="29" s="1"/>
  <c r="K26" i="29"/>
  <c r="K29" i="29" s="1"/>
  <c r="H26" i="29"/>
  <c r="T15" i="29"/>
  <c r="T18" i="29"/>
  <c r="Q15" i="29"/>
  <c r="Q18" i="29" s="1"/>
  <c r="N15" i="29"/>
  <c r="K15" i="29"/>
  <c r="K18" i="29" s="1"/>
  <c r="H15" i="29"/>
  <c r="H18" i="29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T9" i="23" l="1"/>
  <c r="Q9" i="23"/>
  <c r="N18" i="29"/>
  <c r="N9" i="23"/>
  <c r="H9" i="23"/>
  <c r="J2" i="33"/>
  <c r="X2" i="30"/>
  <c r="Y2" i="27"/>
  <c r="Y2" i="26"/>
  <c r="J2" i="32"/>
  <c r="I7" i="32" s="1"/>
  <c r="H7" i="32" s="1"/>
  <c r="G7" i="32" s="1"/>
  <c r="F7" i="32" s="1"/>
  <c r="E7" i="32" s="1"/>
  <c r="X2" i="23"/>
  <c r="T8" i="23" s="1"/>
  <c r="Q8" i="23" s="1"/>
  <c r="N8" i="23" s="1"/>
  <c r="K8" i="23" s="1"/>
  <c r="H8" i="23" s="1"/>
  <c r="J2" i="31"/>
  <c r="I7" i="31" s="1"/>
  <c r="H7" i="31" s="1"/>
  <c r="G7" i="31" s="1"/>
  <c r="F7" i="31" s="1"/>
  <c r="E7" i="31" s="1"/>
  <c r="X2" i="29"/>
  <c r="J2" i="25"/>
  <c r="I7" i="25" s="1"/>
  <c r="H7" i="25" s="1"/>
  <c r="G7" i="25" s="1"/>
  <c r="F7" i="25" s="1"/>
  <c r="E7" i="25" s="1"/>
  <c r="K10" i="23"/>
  <c r="N10" i="23"/>
  <c r="Q10" i="23"/>
  <c r="I7" i="33"/>
  <c r="H7" i="33" s="1"/>
  <c r="G7" i="33" s="1"/>
  <c r="F7" i="33" s="1"/>
  <c r="E7" i="33" s="1"/>
  <c r="K9" i="23"/>
  <c r="H29" i="29"/>
  <c r="H10" i="23" s="1"/>
  <c r="T29" i="29"/>
  <c r="T10" i="23" s="1"/>
  <c r="T21" i="30" l="1"/>
  <c r="Q21" i="30" s="1"/>
  <c r="N21" i="30" s="1"/>
  <c r="K21" i="30" s="1"/>
  <c r="H21" i="30" s="1"/>
  <c r="T9" i="30"/>
  <c r="Q9" i="30" s="1"/>
  <c r="N9" i="30" s="1"/>
  <c r="K9" i="30" s="1"/>
  <c r="H9" i="30" s="1"/>
  <c r="T21" i="29"/>
  <c r="Q21" i="29" s="1"/>
  <c r="N21" i="29" s="1"/>
  <c r="K21" i="29" s="1"/>
  <c r="H21" i="29" s="1"/>
  <c r="T9" i="29"/>
  <c r="Q9" i="29" s="1"/>
  <c r="N9" i="29" s="1"/>
  <c r="K9" i="29" s="1"/>
  <c r="H9" i="29" s="1"/>
</calcChain>
</file>

<file path=xl/sharedStrings.xml><?xml version="1.0" encoding="utf-8"?>
<sst xmlns="http://schemas.openxmlformats.org/spreadsheetml/2006/main" count="190" uniqueCount="102">
  <si>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</si>
  <si>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</si>
  <si>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</si>
  <si>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</si>
  <si>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</si>
  <si>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</si>
  <si>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</si>
  <si>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</si>
  <si>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</si>
  <si>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</si>
  <si>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</si>
  <si>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</si>
  <si>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</si>
  <si>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</si>
  <si>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</si>
  <si>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</si>
  <si>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</si>
  <si>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</si>
  <si>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</si>
  <si>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</si>
  <si>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</si>
  <si>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</si>
  <si>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</si>
  <si>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</si>
  <si>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</si>
  <si>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</si>
  <si>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</si>
  <si>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</si>
  <si>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</si>
  <si>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</si>
  <si>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</si>
  <si>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</si>
  <si>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</si>
  <si>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</si>
  <si>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</si>
  <si>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</si>
  <si>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</si>
  <si>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</si>
  <si>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</si>
  <si>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</si>
  <si>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</si>
  <si>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</si>
  <si>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</si>
  <si>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</si>
  <si>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</si>
  <si>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</si>
  <si>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</si>
  <si>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</si>
  <si>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</si>
  <si>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</si>
  <si>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</si>
  <si>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</si>
  <si>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</si>
  <si>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</si>
  <si>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</si>
  <si>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</si>
  <si>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</si>
  <si>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</si>
  <si>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</si>
  <si>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</si>
  <si>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</si>
  <si>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</si>
  <si>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</si>
  <si>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</si>
  <si>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</si>
  <si>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</si>
  <si>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</si>
  <si>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</si>
  <si>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</si>
  <si>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</si>
  <si>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</si>
  <si>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</si>
  <si>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</si>
  <si>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</si>
  <si>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</si>
  <si>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</si>
  <si>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</si>
  <si>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</si>
  <si>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 La Bruyere</t>
  </si>
  <si>
    <t>Administration communale de :</t>
  </si>
  <si>
    <t>LA BRUYERE</t>
  </si>
  <si>
    <t>Rue des Dames Blanches, 1</t>
  </si>
  <si>
    <t>5080 RHISNES</t>
  </si>
  <si>
    <t>http://www.labruyere.be</t>
  </si>
  <si>
    <t>Synthèse du Budget</t>
  </si>
  <si>
    <t>S Y N T H È S E  du  B U D G E T_x000D_
I N I T I A L</t>
  </si>
  <si>
    <t>Module informatisé de publication des budgets annuels</t>
  </si>
  <si>
    <t>Date d’arrêt du budget par le conseil:</t>
  </si>
  <si>
    <t>18/12/2025</t>
  </si>
  <si>
    <t>03/02/2026</t>
  </si>
  <si>
    <t>Budget</t>
  </si>
  <si>
    <t>Yves GROIGNET</t>
  </si>
  <si>
    <t>081236507</t>
  </si>
  <si>
    <t>081236516</t>
  </si>
  <si>
    <t>yves.groignet@labruyere.be</t>
  </si>
  <si>
    <t>François MAURO</t>
  </si>
  <si>
    <t>081236531</t>
  </si>
  <si>
    <t>francois.mauro@labruyere.be</t>
  </si>
  <si>
    <t>Dépenses ordinaires (Prévisions)</t>
  </si>
  <si>
    <t>Recettes ordinaires (Prévisions)</t>
  </si>
  <si>
    <t>Dépenses extraordinaires (Prévisions)</t>
  </si>
  <si>
    <t>Recettes extraordinaires (Prévisions)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</si>
</sst>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</numFmts>
  <fonts count="30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7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0" applyFont="1" applyAlignment="1">
      <alignment horizontal="left"/>
    </xf>
    <xf numFmtId="0" fontId="11" fillId="0" borderId="0" xfId="0" applyFont="1"/>
    <xf numFmtId="0" fontId="10" fillId="0" borderId="0" xfId="0" applyFont="1"/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/>
    <xf numFmtId="0" fontId="10" fillId="0" borderId="0" xfId="0" applyFont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7" borderId="8" xfId="0" applyFont="1" applyFill="1" applyBorder="1" applyAlignment="1">
      <alignment vertical="center"/>
    </xf>
    <xf numFmtId="49" fontId="11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8" xfId="0" applyFill="1" applyBorder="1"/>
    <xf numFmtId="0" fontId="13" fillId="0" borderId="0" xfId="0" applyFont="1"/>
    <xf numFmtId="0" fontId="12" fillId="0" borderId="0" xfId="0" applyFont="1" applyAlignment="1">
      <alignment vertical="center"/>
    </xf>
    <xf numFmtId="3" fontId="12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8" fillId="0" borderId="0" xfId="0" applyFont="1"/>
    <xf numFmtId="0" fontId="14" fillId="0" borderId="0" xfId="0" applyFont="1"/>
    <xf numFmtId="0" fontId="18" fillId="0" borderId="1" xfId="0" applyFont="1" applyBorder="1"/>
    <xf numFmtId="0" fontId="0" fillId="0" borderId="0" xfId="0" applyAlignment="1">
      <alignment wrapText="1"/>
    </xf>
    <xf numFmtId="0" fontId="19" fillId="0" borderId="0" xfId="0" applyFont="1" applyAlignment="1">
      <alignment vertical="center"/>
    </xf>
    <xf numFmtId="4" fontId="14" fillId="0" borderId="0" xfId="0" applyNumberFormat="1" applyFont="1" applyAlignment="1">
      <alignment vertical="center"/>
    </xf>
    <xf numFmtId="0" fontId="14" fillId="0" borderId="0" xfId="0" applyFont="1" applyAlignment="1">
      <alignment vertical="center" wrapText="1"/>
    </xf>
    <xf numFmtId="4" fontId="14" fillId="0" borderId="0" xfId="0" applyNumberFormat="1" applyFont="1" applyAlignment="1">
      <alignment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4" fillId="0" borderId="0" xfId="0" applyFont="1" applyAlignment="1">
      <alignment horizontal="left"/>
    </xf>
    <xf numFmtId="4" fontId="21" fillId="0" borderId="0" xfId="0" applyNumberFormat="1" applyFont="1" applyAlignment="1">
      <alignment vertical="center"/>
    </xf>
    <xf numFmtId="0" fontId="2" fillId="9" borderId="5" xfId="0" applyFont="1" applyFill="1" applyBorder="1" applyAlignment="1">
      <alignment horizontal="center"/>
    </xf>
    <xf numFmtId="0" fontId="10" fillId="0" borderId="1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10" borderId="5" xfId="0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0" fillId="0" borderId="0" xfId="0" applyNumberFormat="1" applyFont="1" applyAlignment="1">
      <alignment vertical="top"/>
    </xf>
    <xf numFmtId="0" fontId="12" fillId="0" borderId="0" xfId="0" applyFont="1" applyAlignment="1">
      <alignment vertical="top"/>
    </xf>
    <xf numFmtId="0" fontId="15" fillId="0" borderId="0" xfId="0" applyFont="1" applyAlignment="1">
      <alignment vertical="center"/>
    </xf>
    <xf numFmtId="167" fontId="14" fillId="0" borderId="0" xfId="5" applyNumberFormat="1" applyFont="1" applyFill="1" applyBorder="1" applyAlignment="1">
      <alignment vertical="center"/>
    </xf>
    <xf numFmtId="0" fontId="15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 vertical="center" readingOrder="1"/>
    </xf>
    <xf numFmtId="0" fontId="24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4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4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0" fillId="0" borderId="0" xfId="0" applyFont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4" fillId="23" borderId="7" xfId="0" applyFont="1" applyFill="1" applyBorder="1" applyAlignment="1">
      <alignment vertical="center"/>
    </xf>
    <xf numFmtId="0" fontId="14" fillId="23" borderId="0" xfId="0" applyFont="1" applyFill="1" applyAlignment="1">
      <alignment vertical="center"/>
    </xf>
    <xf numFmtId="0" fontId="14" fillId="23" borderId="3" xfId="0" applyFont="1" applyFill="1" applyBorder="1" applyAlignment="1">
      <alignment vertical="center"/>
    </xf>
    <xf numFmtId="0" fontId="16" fillId="23" borderId="7" xfId="0" applyFont="1" applyFill="1" applyBorder="1" applyAlignment="1">
      <alignment vertical="center"/>
    </xf>
    <xf numFmtId="0" fontId="16" fillId="23" borderId="0" xfId="0" applyFont="1" applyFill="1" applyAlignment="1">
      <alignment vertical="center"/>
    </xf>
    <xf numFmtId="0" fontId="16" fillId="23" borderId="3" xfId="0" applyFont="1" applyFill="1" applyBorder="1" applyAlignment="1">
      <alignment vertical="center"/>
    </xf>
    <xf numFmtId="0" fontId="19" fillId="23" borderId="7" xfId="0" applyFont="1" applyFill="1" applyBorder="1" applyAlignment="1">
      <alignment vertical="center"/>
    </xf>
    <xf numFmtId="0" fontId="19" fillId="23" borderId="0" xfId="0" applyFont="1" applyFill="1" applyAlignment="1">
      <alignment vertical="center"/>
    </xf>
    <xf numFmtId="0" fontId="19" fillId="23" borderId="3" xfId="0" applyFont="1" applyFill="1" applyBorder="1" applyAlignment="1">
      <alignment vertical="center"/>
    </xf>
    <xf numFmtId="0" fontId="14" fillId="23" borderId="7" xfId="0" applyFont="1" applyFill="1" applyBorder="1" applyAlignment="1">
      <alignment vertical="center" wrapText="1"/>
    </xf>
    <xf numFmtId="0" fontId="14" fillId="23" borderId="0" xfId="0" applyFont="1" applyFill="1" applyAlignment="1">
      <alignment vertical="center" wrapText="1"/>
    </xf>
    <xf numFmtId="0" fontId="14" fillId="23" borderId="3" xfId="0" applyFont="1" applyFill="1" applyBorder="1" applyAlignment="1">
      <alignment vertical="center" wrapText="1"/>
    </xf>
    <xf numFmtId="0" fontId="17" fillId="23" borderId="7" xfId="0" applyFont="1" applyFill="1" applyBorder="1" applyAlignment="1">
      <alignment vertical="center"/>
    </xf>
    <xf numFmtId="0" fontId="17" fillId="23" borderId="0" xfId="0" applyFont="1" applyFill="1" applyAlignment="1">
      <alignment vertical="center"/>
    </xf>
    <xf numFmtId="0" fontId="17" fillId="23" borderId="3" xfId="0" applyFont="1" applyFill="1" applyBorder="1" applyAlignment="1">
      <alignment vertical="center"/>
    </xf>
    <xf numFmtId="0" fontId="14" fillId="23" borderId="10" xfId="0" applyFont="1" applyFill="1" applyBorder="1" applyAlignment="1">
      <alignment vertical="center"/>
    </xf>
    <xf numFmtId="0" fontId="14" fillId="23" borderId="9" xfId="0" applyFont="1" applyFill="1" applyBorder="1" applyAlignment="1">
      <alignment vertical="center"/>
    </xf>
    <xf numFmtId="0" fontId="14" fillId="23" borderId="2" xfId="0" applyFont="1" applyFill="1" applyBorder="1" applyAlignment="1">
      <alignment vertical="center"/>
    </xf>
    <xf numFmtId="0" fontId="7" fillId="0" borderId="0" xfId="0" applyFo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4" fillId="23" borderId="7" xfId="0" applyFont="1" applyFill="1" applyBorder="1"/>
    <xf numFmtId="0" fontId="14" fillId="23" borderId="0" xfId="0" applyFont="1" applyFill="1"/>
    <xf numFmtId="0" fontId="14" fillId="23" borderId="3" xfId="0" applyFont="1" applyFill="1" applyBorder="1"/>
    <xf numFmtId="0" fontId="14" fillId="23" borderId="11" xfId="0" applyFont="1" applyFill="1" applyBorder="1"/>
    <xf numFmtId="0" fontId="14" fillId="23" borderId="1" xfId="0" applyFont="1" applyFill="1" applyBorder="1"/>
    <xf numFmtId="0" fontId="14" fillId="23" borderId="4" xfId="0" applyFont="1" applyFill="1" applyBorder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6" xfId="0" applyFont="1" applyBorder="1"/>
    <xf numFmtId="0" fontId="10" fillId="0" borderId="8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37" xfId="0" applyBorder="1" applyAlignment="1">
      <alignment horizontal="left"/>
    </xf>
    <xf numFmtId="0" fontId="7" fillId="0" borderId="38" xfId="0" applyFont="1" applyBorder="1" applyAlignment="1">
      <alignment horizontal="center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23" borderId="0" xfId="0" applyFont="1" applyFill="1" applyAlignment="1">
      <alignment horizontal="right"/>
    </xf>
    <xf numFmtId="0" fontId="7" fillId="0" borderId="5" xfId="0" applyFont="1" applyBorder="1" applyAlignment="1">
      <alignment horizontal="left"/>
    </xf>
    <xf numFmtId="0" fontId="10" fillId="0" borderId="0" xfId="0" applyFont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26" fillId="23" borderId="0" xfId="0" applyFont="1" applyFill="1" applyAlignment="1">
      <alignment horizontal="center" vertical="center" wrapText="1"/>
    </xf>
    <xf numFmtId="0" fontId="27" fillId="0" borderId="34" xfId="0" applyFont="1" applyBorder="1" applyAlignment="1">
      <alignment horizontal="center"/>
    </xf>
    <xf numFmtId="0" fontId="27" fillId="0" borderId="35" xfId="0" applyFont="1" applyBorder="1" applyAlignment="1">
      <alignment horizontal="center"/>
    </xf>
    <xf numFmtId="0" fontId="10" fillId="0" borderId="7" xfId="0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1" fillId="7" borderId="16" xfId="0" applyFont="1" applyFill="1" applyBorder="1" applyAlignment="1">
      <alignment horizontal="right" vertical="center"/>
    </xf>
    <xf numFmtId="0" fontId="11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10" fillId="0" borderId="9" xfId="0" applyNumberFormat="1" applyFont="1" applyBorder="1" applyAlignment="1">
      <alignment horizontal="left" vertical="center"/>
    </xf>
    <xf numFmtId="0" fontId="10" fillId="0" borderId="0" xfId="0" applyFont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10" fillId="0" borderId="1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67" fontId="14" fillId="6" borderId="17" xfId="5" applyNumberFormat="1" applyFont="1" applyFill="1" applyBorder="1" applyAlignment="1">
      <alignment horizontal="center" vertical="center"/>
    </xf>
    <xf numFmtId="167" fontId="14" fillId="6" borderId="18" xfId="5" applyNumberFormat="1" applyFont="1" applyFill="1" applyBorder="1" applyAlignment="1">
      <alignment horizontal="center" vertical="center"/>
    </xf>
    <xf numFmtId="167" fontId="14" fillId="6" borderId="19" xfId="5" applyNumberFormat="1" applyFont="1" applyFill="1" applyBorder="1" applyAlignment="1">
      <alignment horizontal="center" vertical="center"/>
    </xf>
    <xf numFmtId="167" fontId="14" fillId="13" borderId="17" xfId="5" applyNumberFormat="1" applyFont="1" applyFill="1" applyBorder="1" applyAlignment="1">
      <alignment horizontal="center" vertical="center"/>
    </xf>
    <xf numFmtId="167" fontId="14" fillId="13" borderId="18" xfId="5" applyNumberFormat="1" applyFont="1" applyFill="1" applyBorder="1" applyAlignment="1">
      <alignment horizontal="center" vertical="center"/>
    </xf>
    <xf numFmtId="167" fontId="14" fillId="13" borderId="19" xfId="5" applyNumberFormat="1" applyFont="1" applyFill="1" applyBorder="1" applyAlignment="1">
      <alignment horizontal="center" vertical="center"/>
    </xf>
    <xf numFmtId="0" fontId="15" fillId="11" borderId="5" xfId="0" applyFont="1" applyFill="1" applyBorder="1" applyAlignment="1">
      <alignment horizontal="center" vertical="center"/>
    </xf>
    <xf numFmtId="0" fontId="11" fillId="15" borderId="5" xfId="0" applyFont="1" applyFill="1" applyBorder="1" applyAlignment="1">
      <alignment horizontal="center" vertical="center"/>
    </xf>
    <xf numFmtId="0" fontId="0" fillId="15" borderId="5" xfId="0" applyFill="1" applyBorder="1"/>
    <xf numFmtId="0" fontId="14" fillId="12" borderId="14" xfId="0" applyFont="1" applyFill="1" applyBorder="1" applyAlignment="1">
      <alignment horizontal="center" vertical="center"/>
    </xf>
    <xf numFmtId="0" fontId="14" fillId="14" borderId="17" xfId="0" applyFont="1" applyFill="1" applyBorder="1" applyAlignment="1">
      <alignment horizontal="left" vertical="center"/>
    </xf>
    <xf numFmtId="0" fontId="14" fillId="14" borderId="18" xfId="0" applyFont="1" applyFill="1" applyBorder="1" applyAlignment="1">
      <alignment horizontal="left" vertical="center"/>
    </xf>
    <xf numFmtId="0" fontId="14" fillId="14" borderId="19" xfId="0" applyFont="1" applyFill="1" applyBorder="1" applyAlignment="1">
      <alignment horizontal="left" vertical="center"/>
    </xf>
    <xf numFmtId="0" fontId="15" fillId="13" borderId="17" xfId="0" applyFont="1" applyFill="1" applyBorder="1" applyAlignment="1">
      <alignment horizontal="left" vertical="center" wrapText="1"/>
    </xf>
    <xf numFmtId="0" fontId="15" fillId="13" borderId="18" xfId="0" applyFont="1" applyFill="1" applyBorder="1" applyAlignment="1">
      <alignment horizontal="left" vertical="center" wrapText="1"/>
    </xf>
    <xf numFmtId="0" fontId="15" fillId="13" borderId="19" xfId="0" applyFont="1" applyFill="1" applyBorder="1" applyAlignment="1">
      <alignment horizontal="left" vertical="center" wrapText="1"/>
    </xf>
    <xf numFmtId="0" fontId="15" fillId="11" borderId="5" xfId="0" applyFont="1" applyFill="1" applyBorder="1" applyAlignment="1">
      <alignment horizontal="right" vertical="center"/>
    </xf>
    <xf numFmtId="0" fontId="14" fillId="18" borderId="17" xfId="0" applyFont="1" applyFill="1" applyBorder="1" applyAlignment="1">
      <alignment horizontal="left" vertical="center"/>
    </xf>
    <xf numFmtId="0" fontId="14" fillId="18" borderId="18" xfId="0" applyFont="1" applyFill="1" applyBorder="1" applyAlignment="1">
      <alignment horizontal="left" vertical="center"/>
    </xf>
    <xf numFmtId="0" fontId="14" fillId="18" borderId="19" xfId="0" applyFont="1" applyFill="1" applyBorder="1" applyAlignment="1">
      <alignment horizontal="left" vertical="center"/>
    </xf>
    <xf numFmtId="165" fontId="12" fillId="18" borderId="17" xfId="5" applyNumberFormat="1" applyFont="1" applyFill="1" applyBorder="1" applyAlignment="1">
      <alignment vertical="center"/>
    </xf>
    <xf numFmtId="165" fontId="12" fillId="18" borderId="18" xfId="5" applyNumberFormat="1" applyFont="1" applyFill="1" applyBorder="1" applyAlignment="1">
      <alignment vertical="center"/>
    </xf>
    <xf numFmtId="165" fontId="12" fillId="18" borderId="19" xfId="5" applyNumberFormat="1" applyFont="1" applyFill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3" xfId="0" applyFont="1" applyBorder="1" applyAlignment="1">
      <alignment vertical="center"/>
    </xf>
    <xf numFmtId="165" fontId="12" fillId="2" borderId="23" xfId="5" applyNumberFormat="1" applyFont="1" applyFill="1" applyBorder="1" applyAlignment="1">
      <alignment vertical="center"/>
    </xf>
    <xf numFmtId="165" fontId="12" fillId="2" borderId="13" xfId="5" applyNumberFormat="1" applyFont="1" applyFill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165" fontId="12" fillId="2" borderId="21" xfId="5" applyNumberFormat="1" applyFont="1" applyFill="1" applyBorder="1" applyAlignment="1">
      <alignment vertical="center"/>
    </xf>
    <xf numFmtId="165" fontId="12" fillId="2" borderId="22" xfId="5" applyNumberFormat="1" applyFont="1" applyFill="1" applyBorder="1" applyAlignment="1">
      <alignment vertical="center"/>
    </xf>
    <xf numFmtId="165" fontId="12" fillId="14" borderId="17" xfId="5" applyNumberFormat="1" applyFont="1" applyFill="1" applyBorder="1" applyAlignment="1">
      <alignment vertical="center"/>
    </xf>
    <xf numFmtId="165" fontId="12" fillId="14" borderId="18" xfId="5" applyNumberFormat="1" applyFont="1" applyFill="1" applyBorder="1" applyAlignment="1">
      <alignment vertical="center"/>
    </xf>
    <xf numFmtId="165" fontId="12" fillId="14" borderId="19" xfId="5" applyNumberFormat="1" applyFont="1" applyFill="1" applyBorder="1" applyAlignment="1">
      <alignment vertical="center"/>
    </xf>
    <xf numFmtId="165" fontId="12" fillId="2" borderId="0" xfId="5" applyNumberFormat="1" applyFont="1" applyFill="1" applyBorder="1" applyAlignment="1">
      <alignment vertical="center"/>
    </xf>
    <xf numFmtId="165" fontId="12" fillId="2" borderId="3" xfId="5" applyNumberFormat="1" applyFont="1" applyFill="1" applyBorder="1" applyAlignment="1">
      <alignment vertical="center"/>
    </xf>
    <xf numFmtId="0" fontId="15" fillId="12" borderId="5" xfId="0" applyFont="1" applyFill="1" applyBorder="1" applyAlignment="1">
      <alignment horizontal="right" vertical="center"/>
    </xf>
    <xf numFmtId="0" fontId="15" fillId="12" borderId="5" xfId="0" applyFont="1" applyFill="1" applyBorder="1" applyAlignment="1">
      <alignment horizontal="center" vertical="center"/>
    </xf>
    <xf numFmtId="165" fontId="12" fillId="2" borderId="9" xfId="5" applyNumberFormat="1" applyFont="1" applyFill="1" applyBorder="1" applyAlignment="1">
      <alignment vertical="center"/>
    </xf>
    <xf numFmtId="165" fontId="12" fillId="2" borderId="2" xfId="5" applyNumberFormat="1" applyFont="1" applyFill="1" applyBorder="1" applyAlignment="1">
      <alignment vertical="center"/>
    </xf>
    <xf numFmtId="0" fontId="20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5" fillId="12" borderId="15" xfId="0" applyFont="1" applyFill="1" applyBorder="1" applyAlignment="1">
      <alignment horizontal="right" vertical="center"/>
    </xf>
    <xf numFmtId="0" fontId="14" fillId="0" borderId="10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1" fillId="8" borderId="5" xfId="0" applyFont="1" applyFill="1" applyBorder="1" applyAlignment="1">
      <alignment horizontal="center" vertical="center"/>
    </xf>
    <xf numFmtId="0" fontId="0" fillId="0" borderId="5" xfId="0" applyBorder="1"/>
    <xf numFmtId="0" fontId="14" fillId="12" borderId="5" xfId="0" applyFont="1" applyFill="1" applyBorder="1" applyAlignment="1">
      <alignment horizontal="center" vertical="center"/>
    </xf>
    <xf numFmtId="0" fontId="20" fillId="16" borderId="8" xfId="0" applyFont="1" applyFill="1" applyBorder="1" applyAlignment="1">
      <alignment horizontal="center" vertical="center"/>
    </xf>
    <xf numFmtId="0" fontId="0" fillId="16" borderId="8" xfId="0" applyFill="1" applyBorder="1"/>
    <xf numFmtId="0" fontId="0" fillId="16" borderId="6" xfId="0" applyFill="1" applyBorder="1"/>
    <xf numFmtId="0" fontId="11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4" fillId="0" borderId="7" xfId="0" applyFont="1" applyBorder="1"/>
    <xf numFmtId="0" fontId="14" fillId="0" borderId="0" xfId="0" applyFont="1"/>
    <xf numFmtId="0" fontId="14" fillId="0" borderId="3" xfId="0" applyFont="1" applyBorder="1"/>
    <xf numFmtId="0" fontId="14" fillId="0" borderId="7" xfId="0" applyFont="1" applyBorder="1" applyAlignment="1">
      <alignment wrapText="1"/>
    </xf>
    <xf numFmtId="0" fontId="14" fillId="0" borderId="0" xfId="0" applyFont="1" applyAlignment="1">
      <alignment wrapText="1"/>
    </xf>
    <xf numFmtId="0" fontId="14" fillId="0" borderId="3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28" fillId="20" borderId="1" xfId="0" applyFont="1" applyFill="1" applyBorder="1" applyAlignment="1">
      <alignment horizontal="center" vertical="center"/>
    </xf>
    <xf numFmtId="0" fontId="29" fillId="20" borderId="1" xfId="0" applyFont="1" applyFill="1" applyBorder="1" applyAlignment="1">
      <alignment horizontal="center" vertical="center"/>
    </xf>
    <xf numFmtId="0" fontId="14" fillId="0" borderId="10" xfId="0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28" fillId="21" borderId="1" xfId="0" applyFont="1" applyFill="1" applyBorder="1" applyAlignment="1">
      <alignment horizontal="center" vertical="center"/>
    </xf>
    <xf numFmtId="0" fontId="29" fillId="21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9" fillId="16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29" fillId="22" borderId="1" xfId="0" applyFont="1" applyFill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10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49" fontId="10" fillId="0" borderId="10" xfId="0" applyNumberFormat="1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49" fontId="26" fillId="23" borderId="0" xfId="0" applyNumberFormat="1" applyFont="1" applyFill="1" applyAlignment="1">
      <alignment horizontal="center" vertical="center" wrapText="1"/>
    </xf>
    <xf numFmtId="49" fontId="27" fillId="0" borderId="33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right" vertical="center" wrapText="1"/>
    </xf>
    <xf numFmtId="49" fontId="0" fillId="0" borderId="16" xfId="0" applyNumberFormat="1" applyBorder="1" applyAlignment="1">
      <alignment horizontal="center" vertical="center"/>
    </xf>
    <xf numFmtId="49" fontId="10" fillId="0" borderId="16" xfId="0" applyNumberFormat="1" applyFont="1" applyBorder="1" applyAlignment="1">
      <alignment horizontal="left" vertical="center"/>
    </xf>
    <xf numFmtId="49" fontId="10" fillId="7" borderId="8" xfId="0" applyNumberFormat="1" applyFont="1" applyFill="1" applyBorder="1" applyAlignment="1">
      <alignment horizontal="left" vertical="center"/>
    </xf>
    <xf numFmtId="49" fontId="10" fillId="0" borderId="9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49" fontId="20" fillId="16" borderId="16" xfId="0" applyNumberFormat="1" applyFont="1" applyFill="1" applyBorder="1" applyAlignment="1">
      <alignment horizontal="center" vertical="center"/>
    </xf>
    <xf numFmtId="49" fontId="20" fillId="17" borderId="16" xfId="0" applyNumberFormat="1" applyFont="1" applyFill="1" applyBorder="1" applyAlignment="1">
      <alignment horizontal="center" vertical="center"/>
    </xf>
    <xf numFmtId="4" fontId="12" fillId="2" borderId="10" xfId="5" applyNumberFormat="1" applyFont="1" applyFill="1" applyBorder="1" applyAlignment="1">
      <alignment vertical="center"/>
    </xf>
    <xf numFmtId="4" fontId="12" fillId="2" borderId="7" xfId="5" applyNumberFormat="1" applyFont="1" applyFill="1" applyBorder="1" applyAlignment="1">
      <alignment vertical="center"/>
    </xf>
    <xf numFmtId="4" fontId="12" fillId="2" borderId="20" xfId="5" applyNumberFormat="1" applyFont="1" applyFill="1" applyBorder="1" applyAlignment="1">
      <alignment vertical="center"/>
    </xf>
    <xf numFmtId="4" fontId="12" fillId="2" borderId="12" xfId="5" applyNumberFormat="1" applyFont="1" applyFill="1" applyBorder="1" applyAlignment="1">
      <alignment vertical="center"/>
    </xf>
    <xf numFmtId="4" fontId="0" fillId="0" borderId="5" xfId="5" applyNumberFormat="1" applyFont="1" applyBorder="1"/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13222.710000000894</c:v>
                </c:pt>
                <c:pt idx="1">
                  <c:v>332930.75</c:v>
                </c:pt>
                <c:pt idx="2">
                  <c:v>0</c:v>
                </c:pt>
                <c:pt idx="3">
                  <c:v>221149.42000000179</c:v>
                </c:pt>
                <c:pt idx="4">
                  <c:v>23223.860000001267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261071.66999999993</c:v>
                </c:pt>
                <c:pt idx="1">
                  <c:v>852997.6099999994</c:v>
                </c:pt>
                <c:pt idx="2">
                  <c:v>1835009.0499999989</c:v>
                </c:pt>
                <c:pt idx="3">
                  <c:v>1595432.4500000011</c:v>
                </c:pt>
                <c:pt idx="4">
                  <c:v>2504018.3800000008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11244968.57</c:v>
                </c:pt>
                <c:pt idx="1">
                  <c:v>12745568.91</c:v>
                </c:pt>
                <c:pt idx="2">
                  <c:v>13663824.800000001</c:v>
                </c:pt>
                <c:pt idx="3">
                  <c:v>13570338.229999999</c:v>
                </c:pt>
                <c:pt idx="4">
                  <c:v>14227130.039999999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11258191.280000001</c:v>
                </c:pt>
                <c:pt idx="1">
                  <c:v>13078499.66</c:v>
                </c:pt>
                <c:pt idx="2">
                  <c:v>13663824.799999999</c:v>
                </c:pt>
                <c:pt idx="3">
                  <c:v>13791487.65</c:v>
                </c:pt>
                <c:pt idx="4">
                  <c:v>14250353.9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4195781.4700000007</c:v>
                </c:pt>
                <c:pt idx="1">
                  <c:v>2745077.1900000004</c:v>
                </c:pt>
                <c:pt idx="2">
                  <c:v>3851269.25</c:v>
                </c:pt>
                <c:pt idx="3">
                  <c:v>475564.49</c:v>
                </c:pt>
                <c:pt idx="4">
                  <c:v>1596061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3661600</c:v>
                </c:pt>
                <c:pt idx="1">
                  <c:v>2650818.64</c:v>
                </c:pt>
                <c:pt idx="2">
                  <c:v>2782778.7399999998</c:v>
                </c:pt>
                <c:pt idx="3">
                  <c:v>330000</c:v>
                </c:pt>
                <c:pt idx="4">
                  <c:v>733019.05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3.2"/>
  <cols>
    <col min="1" max="1" width="33.33203125" customWidth="1"/>
    <col min="2" max="2" width="39.44140625" customWidth="1"/>
    <col min="3" max="3" width="36.664062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8" t="s">
        <v>8</v>
      </c>
      <c r="B3" s="9" t="s">
        <v>9</v>
      </c>
    </row>
    <row r="5" spans="1:5">
      <c r="A5" t="s">
        <v>10</v>
      </c>
      <c r="B5" s="10"/>
      <c r="C5" s="4"/>
    </row>
    <row r="6" spans="1:5">
      <c r="B6" s="4"/>
      <c r="C6" s="4"/>
    </row>
    <row r="7" spans="1:5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F2"/>
    </sheetView>
  </sheetViews>
  <sheetFormatPr baseColWidth="10" defaultRowHeight="13.2"/>
  <cols>
    <col min="1" max="13" width="5.33203125" customWidth="1"/>
    <col min="14" max="14" width="7.6640625" customWidth="1"/>
    <col min="15" max="19" width="5.33203125" customWidth="1"/>
  </cols>
  <sheetData>
    <row r="1" spans="1:22" ht="12.75" customHeight="1">
      <c r="A1" s="257" t="s">
        <v>84</v>
      </c>
      <c r="B1" s="162"/>
      <c r="C1" s="162"/>
      <c r="D1" s="162"/>
      <c r="E1" s="162"/>
      <c r="F1" s="162"/>
      <c r="G1" s="251" t="s">
        <v>78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25"/>
      <c r="U1" s="98" t="s">
        <v>12</v>
      </c>
      <c r="V1" s="135">
        <v>92141</v>
      </c>
    </row>
    <row r="2" spans="1:22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26"/>
      <c r="U2" s="99" t="s">
        <v>1</v>
      </c>
      <c r="V2" s="136">
        <f>R27</f>
        <v>2026</v>
      </c>
    </row>
    <row r="3" spans="1:2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U3" s="71" t="s">
        <v>30</v>
      </c>
      <c r="V3" s="147">
        <v>2</v>
      </c>
    </row>
    <row r="4" spans="1:22" ht="13.95" customHeight="1" thickBot="1">
      <c r="A4" s="61"/>
      <c r="B4" s="15"/>
      <c r="C4" s="15"/>
      <c r="D4" s="15"/>
      <c r="E4" s="15"/>
      <c r="F4" s="25"/>
      <c r="G4" s="25"/>
      <c r="H4" s="15"/>
      <c r="I4" s="15"/>
      <c r="J4" s="25"/>
      <c r="K4" s="25"/>
      <c r="L4" s="25"/>
      <c r="M4" s="25"/>
      <c r="N4" s="15"/>
      <c r="O4" s="15"/>
      <c r="P4" s="71"/>
      <c r="Q4" s="71"/>
      <c r="R4" s="72"/>
      <c r="S4" s="72"/>
    </row>
    <row r="5" spans="1:22" ht="13.95" customHeight="1" thickTop="1">
      <c r="C5" s="74"/>
      <c r="D5" s="75"/>
      <c r="E5" s="75"/>
      <c r="F5" s="75"/>
      <c r="G5" s="75"/>
      <c r="H5" s="76"/>
      <c r="I5" s="76"/>
      <c r="J5" s="75"/>
      <c r="K5" s="75"/>
      <c r="L5" s="76"/>
      <c r="M5" s="76"/>
      <c r="N5" s="76"/>
      <c r="O5" s="76"/>
      <c r="P5" s="75"/>
      <c r="Q5" s="75"/>
      <c r="R5" s="77"/>
      <c r="S5" s="77"/>
      <c r="T5" s="78"/>
      <c r="U5" s="79"/>
    </row>
    <row r="6" spans="1:22" ht="13.95" customHeight="1">
      <c r="C6" s="80"/>
      <c r="D6" s="81"/>
      <c r="E6" s="81"/>
      <c r="F6" s="81"/>
      <c r="G6" s="143"/>
      <c r="H6" s="144"/>
      <c r="I6" s="144"/>
      <c r="J6" s="143"/>
      <c r="K6" s="143"/>
      <c r="L6" s="144"/>
      <c r="M6" s="144"/>
      <c r="N6" s="144"/>
      <c r="O6" s="144"/>
      <c r="P6" s="143"/>
      <c r="Q6" s="143"/>
      <c r="R6" s="145"/>
      <c r="S6" s="145"/>
      <c r="T6" s="84"/>
      <c r="U6" s="85"/>
    </row>
    <row r="7" spans="1:22" ht="57" customHeight="1">
      <c r="C7" s="80"/>
      <c r="D7" s="81"/>
      <c r="E7" s="81"/>
      <c r="F7" s="141"/>
      <c r="G7" s="258" t="s">
        <v>85</v>
      </c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42"/>
      <c r="U7" s="85"/>
    </row>
    <row r="8" spans="1:22" ht="13.95" customHeight="1">
      <c r="C8" s="80"/>
      <c r="D8" s="81"/>
      <c r="E8" s="81"/>
      <c r="F8" s="141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46"/>
      <c r="T8" s="142"/>
      <c r="U8" s="85"/>
      <c r="V8" s="73"/>
    </row>
    <row r="9" spans="1:22" ht="13.95" customHeight="1">
      <c r="C9" s="80"/>
      <c r="D9" s="81"/>
      <c r="E9" s="81"/>
      <c r="F9" s="141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46"/>
      <c r="T9" s="142"/>
      <c r="U9" s="85"/>
    </row>
    <row r="10" spans="1:22" ht="13.95" customHeight="1">
      <c r="C10" s="80"/>
      <c r="D10" s="81"/>
      <c r="E10" s="81"/>
      <c r="F10" s="141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46"/>
      <c r="T10" s="142"/>
      <c r="U10" s="85"/>
    </row>
    <row r="11" spans="1:22" ht="13.95" customHeight="1">
      <c r="C11" s="80"/>
      <c r="D11" s="81"/>
      <c r="E11" s="81"/>
      <c r="F11" s="81"/>
      <c r="G11" s="259" t="s">
        <v>86</v>
      </c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2"/>
      <c r="T11" s="84"/>
      <c r="U11" s="85"/>
    </row>
    <row r="12" spans="1:22" ht="13.95" customHeight="1">
      <c r="C12" s="80"/>
      <c r="D12" s="81"/>
      <c r="E12" s="81"/>
      <c r="F12" s="81"/>
      <c r="G12" s="81"/>
      <c r="H12" s="82"/>
      <c r="I12" s="82"/>
      <c r="J12" s="81"/>
      <c r="K12" s="81"/>
      <c r="L12" s="82"/>
      <c r="M12" s="82"/>
      <c r="N12" s="82"/>
      <c r="O12" s="82"/>
      <c r="P12" s="81"/>
      <c r="Q12" s="81"/>
      <c r="R12" s="83"/>
      <c r="S12" s="83"/>
      <c r="T12" s="84"/>
      <c r="U12" s="85"/>
    </row>
    <row r="13" spans="1:22" ht="13.95" customHeight="1">
      <c r="C13" s="80"/>
      <c r="D13" s="81"/>
      <c r="E13" s="81"/>
      <c r="F13" s="81"/>
      <c r="G13" s="81"/>
      <c r="H13" s="82"/>
      <c r="I13" s="82"/>
      <c r="J13" s="81"/>
      <c r="K13" s="81"/>
      <c r="L13" s="82"/>
      <c r="M13" s="82"/>
      <c r="N13" s="82"/>
      <c r="O13" s="82"/>
      <c r="P13" s="81"/>
      <c r="Q13" s="81"/>
      <c r="R13" s="83"/>
      <c r="S13" s="83"/>
      <c r="T13" s="84"/>
      <c r="U13" s="85"/>
    </row>
    <row r="14" spans="1:22" ht="13.95" customHeight="1" thickBot="1">
      <c r="C14" s="86"/>
      <c r="D14" s="87"/>
      <c r="E14" s="87"/>
      <c r="F14" s="87"/>
      <c r="G14" s="87"/>
      <c r="H14" s="88"/>
      <c r="I14" s="88"/>
      <c r="J14" s="87"/>
      <c r="K14" s="87"/>
      <c r="L14" s="88"/>
      <c r="M14" s="88"/>
      <c r="N14" s="88"/>
      <c r="O14" s="88"/>
      <c r="P14" s="87"/>
      <c r="Q14" s="87"/>
      <c r="R14" s="89"/>
      <c r="S14" s="89"/>
      <c r="T14" s="90"/>
      <c r="U14" s="91"/>
    </row>
    <row r="15" spans="1:22" ht="13.95" customHeight="1" thickTop="1">
      <c r="C15" s="138"/>
      <c r="D15" s="138"/>
      <c r="E15" s="138"/>
      <c r="F15" s="138"/>
      <c r="G15" s="138"/>
      <c r="H15" s="138"/>
      <c r="I15" s="138"/>
    </row>
    <row r="16" spans="1:22" ht="13.2" customHeight="1">
      <c r="C16" s="24"/>
      <c r="D16" s="23"/>
      <c r="E16" s="23"/>
      <c r="F16" s="23"/>
      <c r="G16" s="23"/>
      <c r="H16" s="23"/>
      <c r="I16" s="23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5"/>
    </row>
    <row r="17" spans="3:21" ht="16.2" customHeight="1">
      <c r="C17" s="252" t="s">
        <v>79</v>
      </c>
      <c r="D17" s="148"/>
      <c r="E17" s="148"/>
      <c r="F17" s="148"/>
      <c r="G17" s="148"/>
      <c r="H17" s="148"/>
      <c r="I17" s="148"/>
      <c r="J17" s="253" t="s">
        <v>80</v>
      </c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6"/>
    </row>
    <row r="18" spans="3:21" ht="16.2" customHeight="1">
      <c r="C18" s="104"/>
      <c r="D18" s="22"/>
      <c r="E18" s="18"/>
      <c r="F18" s="18"/>
      <c r="G18" s="18"/>
      <c r="H18" s="18"/>
      <c r="O18" s="18"/>
      <c r="P18" s="18"/>
      <c r="Q18" s="18"/>
      <c r="R18" s="18"/>
      <c r="U18" s="6"/>
    </row>
    <row r="19" spans="3:21" ht="16.2" customHeight="1">
      <c r="C19" s="153" t="s">
        <v>4</v>
      </c>
      <c r="D19" s="148"/>
      <c r="E19" s="148"/>
      <c r="F19" s="148"/>
      <c r="G19" s="148"/>
      <c r="H19" s="148"/>
      <c r="I19" s="149"/>
      <c r="J19" s="254" t="s">
        <v>81</v>
      </c>
      <c r="K19" s="102"/>
      <c r="L19" s="102"/>
      <c r="M19" s="102"/>
      <c r="N19" s="102"/>
      <c r="O19" s="102"/>
      <c r="P19" s="102"/>
      <c r="Q19" s="102"/>
      <c r="R19" s="102"/>
      <c r="S19" s="102"/>
      <c r="T19" s="103"/>
      <c r="U19" s="6"/>
    </row>
    <row r="20" spans="3:21" ht="16.2" customHeight="1">
      <c r="C20" s="19"/>
      <c r="J20" s="255" t="s">
        <v>82</v>
      </c>
      <c r="K20" s="95"/>
      <c r="L20" s="95"/>
      <c r="M20" s="95"/>
      <c r="N20" s="95"/>
      <c r="O20" s="95"/>
      <c r="P20" s="95"/>
      <c r="Q20" s="95"/>
      <c r="R20" s="95"/>
      <c r="S20" s="95"/>
      <c r="T20" s="96"/>
      <c r="U20" s="6"/>
    </row>
    <row r="21" spans="3:21" ht="16.2" customHeight="1">
      <c r="C21" s="19"/>
      <c r="I21" s="18"/>
      <c r="J21" s="256" t="s">
        <v>83</v>
      </c>
      <c r="K21" s="100"/>
      <c r="L21" s="100"/>
      <c r="M21" s="100"/>
      <c r="N21" s="100"/>
      <c r="O21" s="100"/>
      <c r="P21" s="100"/>
      <c r="Q21" s="100"/>
      <c r="R21" s="100"/>
      <c r="S21" s="100"/>
      <c r="T21" s="101"/>
      <c r="U21" s="6"/>
    </row>
    <row r="22" spans="3:21" ht="16.2" customHeight="1">
      <c r="C22" s="19"/>
      <c r="I22" s="18"/>
      <c r="J22" s="18"/>
      <c r="K22" s="18"/>
      <c r="L22" s="18"/>
      <c r="M22" s="18"/>
      <c r="S22" s="28"/>
      <c r="T22" s="29"/>
      <c r="U22" s="6"/>
    </row>
    <row r="23" spans="3:21" ht="16.2" customHeight="1">
      <c r="C23" s="260" t="s">
        <v>87</v>
      </c>
      <c r="D23" s="168"/>
      <c r="E23" s="168"/>
      <c r="F23" s="168"/>
      <c r="G23" s="168"/>
      <c r="H23" s="168"/>
      <c r="I23" s="169"/>
      <c r="J23" s="261" t="s">
        <v>88</v>
      </c>
      <c r="K23" s="93"/>
      <c r="L23" s="93"/>
      <c r="M23" s="94"/>
      <c r="S23" s="28"/>
      <c r="T23" s="29"/>
      <c r="U23" s="6"/>
    </row>
    <row r="24" spans="3:21" ht="16.2" customHeight="1">
      <c r="C24" s="104"/>
      <c r="D24" s="92"/>
      <c r="E24" s="92"/>
      <c r="F24" s="92"/>
      <c r="G24" s="92"/>
      <c r="H24" s="140"/>
      <c r="I24" s="105"/>
      <c r="J24" s="18"/>
      <c r="K24" s="18"/>
      <c r="L24" s="18"/>
      <c r="M24" s="18"/>
      <c r="S24" s="28"/>
      <c r="T24" s="29"/>
      <c r="U24" s="6"/>
    </row>
    <row r="25" spans="3:21" ht="16.2" customHeight="1">
      <c r="C25" s="153" t="s">
        <v>36</v>
      </c>
      <c r="D25" s="148"/>
      <c r="E25" s="148"/>
      <c r="F25" s="148"/>
      <c r="G25" s="148"/>
      <c r="H25" s="148"/>
      <c r="I25" s="149"/>
      <c r="J25" s="261" t="s">
        <v>89</v>
      </c>
      <c r="K25" s="93"/>
      <c r="L25" s="93"/>
      <c r="M25" s="94"/>
      <c r="S25" s="28"/>
      <c r="T25" s="29"/>
      <c r="U25" s="6"/>
    </row>
    <row r="26" spans="3:21" ht="16.2" customHeight="1">
      <c r="C26" s="104"/>
      <c r="D26" s="140"/>
      <c r="E26" s="140"/>
      <c r="F26" s="140"/>
      <c r="G26" s="140"/>
      <c r="H26" s="140"/>
      <c r="I26" s="105"/>
      <c r="J26" s="18"/>
      <c r="K26" s="18"/>
      <c r="L26" s="18"/>
      <c r="M26" s="18"/>
      <c r="U26" s="6"/>
    </row>
    <row r="27" spans="3:21" ht="16.95" customHeight="1">
      <c r="C27" s="153" t="s">
        <v>42</v>
      </c>
      <c r="D27" s="148"/>
      <c r="E27" s="148"/>
      <c r="F27" s="148"/>
      <c r="G27" s="148"/>
      <c r="H27" s="148"/>
      <c r="I27" s="149"/>
      <c r="J27" s="262" t="s">
        <v>90</v>
      </c>
      <c r="K27" s="139"/>
      <c r="L27" s="93"/>
      <c r="M27" s="94"/>
      <c r="O27" s="148" t="s">
        <v>1</v>
      </c>
      <c r="P27" s="148"/>
      <c r="Q27" s="149"/>
      <c r="R27" s="171">
        <v>2026</v>
      </c>
      <c r="S27" s="172"/>
      <c r="U27" s="6"/>
    </row>
    <row r="28" spans="3:21" ht="16.95" customHeight="1">
      <c r="C28" s="19"/>
      <c r="I28" s="20"/>
      <c r="J28" s="18"/>
      <c r="K28" s="18"/>
      <c r="L28" s="18"/>
      <c r="M28" s="18"/>
      <c r="U28" s="6"/>
    </row>
    <row r="29" spans="3:21" ht="16.95" customHeight="1">
      <c r="C29" s="159" t="s">
        <v>33</v>
      </c>
      <c r="D29" s="160"/>
      <c r="E29" s="160"/>
      <c r="F29" s="160"/>
      <c r="G29" s="160"/>
      <c r="H29" s="160"/>
      <c r="I29" s="160"/>
      <c r="J29" s="263" t="s">
        <v>91</v>
      </c>
      <c r="K29" s="97"/>
      <c r="L29" s="97"/>
      <c r="M29" s="97"/>
      <c r="N29" s="97"/>
      <c r="O29" s="97"/>
      <c r="P29" s="97"/>
      <c r="Q29" s="97"/>
      <c r="R29" s="97"/>
      <c r="S29" s="97"/>
      <c r="T29" s="30"/>
      <c r="U29" s="11"/>
    </row>
    <row r="30" spans="3:21" ht="16.95" customHeight="1">
      <c r="C30" s="157" t="s">
        <v>5</v>
      </c>
      <c r="D30" s="158"/>
      <c r="E30" s="158"/>
      <c r="F30" s="158"/>
      <c r="G30" s="158"/>
      <c r="H30" s="158"/>
      <c r="I30" s="158"/>
      <c r="J30" s="264" t="s">
        <v>92</v>
      </c>
      <c r="K30" s="167"/>
      <c r="L30" s="167"/>
      <c r="M30" s="167"/>
      <c r="N30" s="167"/>
      <c r="O30" s="167"/>
      <c r="P30" s="167"/>
      <c r="Q30" s="167"/>
      <c r="R30" s="167"/>
      <c r="S30" s="167"/>
      <c r="U30" s="6"/>
    </row>
    <row r="31" spans="3:21" ht="16.95" customHeight="1">
      <c r="C31" s="153" t="s">
        <v>6</v>
      </c>
      <c r="D31" s="148"/>
      <c r="E31" s="148"/>
      <c r="F31" s="148"/>
      <c r="G31" s="148"/>
      <c r="H31" s="148"/>
      <c r="I31" s="148"/>
      <c r="J31" s="265" t="s">
        <v>93</v>
      </c>
      <c r="K31" s="155"/>
      <c r="L31" s="155"/>
      <c r="M31" s="155"/>
      <c r="N31" s="155"/>
      <c r="O31" s="155"/>
      <c r="P31" s="155"/>
      <c r="Q31" s="155"/>
      <c r="R31" s="155"/>
      <c r="S31" s="155"/>
      <c r="U31" s="6"/>
    </row>
    <row r="32" spans="3:21" ht="16.95" customHeight="1">
      <c r="C32" s="153" t="s">
        <v>7</v>
      </c>
      <c r="D32" s="148"/>
      <c r="E32" s="148"/>
      <c r="F32" s="148"/>
      <c r="G32" s="148"/>
      <c r="H32" s="148"/>
      <c r="I32" s="148"/>
      <c r="J32" s="266" t="s">
        <v>94</v>
      </c>
      <c r="K32" s="156"/>
      <c r="L32" s="156"/>
      <c r="M32" s="156"/>
      <c r="N32" s="156"/>
      <c r="O32" s="156"/>
      <c r="P32" s="156"/>
      <c r="Q32" s="156"/>
      <c r="R32" s="156"/>
      <c r="S32" s="156"/>
      <c r="U32" s="6"/>
    </row>
    <row r="33" spans="3:21" ht="16.95" customHeight="1">
      <c r="C33" s="19"/>
      <c r="K33" s="20"/>
      <c r="L33" s="18"/>
      <c r="M33" s="18"/>
      <c r="N33" s="18"/>
      <c r="O33" s="18"/>
      <c r="U33" s="6"/>
    </row>
    <row r="34" spans="3:21" ht="16.95" customHeight="1">
      <c r="C34" s="159" t="s">
        <v>34</v>
      </c>
      <c r="D34" s="160"/>
      <c r="E34" s="160"/>
      <c r="F34" s="160"/>
      <c r="G34" s="160"/>
      <c r="H34" s="160"/>
      <c r="I34" s="160"/>
      <c r="J34" s="263" t="s">
        <v>95</v>
      </c>
      <c r="K34" s="21"/>
      <c r="L34" s="97"/>
      <c r="M34" s="21"/>
      <c r="N34" s="21"/>
      <c r="O34" s="21"/>
      <c r="P34" s="21"/>
      <c r="Q34" s="21"/>
      <c r="R34" s="21"/>
      <c r="S34" s="21"/>
      <c r="T34" s="30"/>
      <c r="U34" s="11"/>
    </row>
    <row r="35" spans="3:21" ht="16.95" customHeight="1">
      <c r="C35" s="157" t="s">
        <v>5</v>
      </c>
      <c r="D35" s="158"/>
      <c r="E35" s="158"/>
      <c r="F35" s="158"/>
      <c r="G35" s="158"/>
      <c r="H35" s="158"/>
      <c r="I35" s="158"/>
      <c r="J35" s="264" t="s">
        <v>96</v>
      </c>
      <c r="K35" s="154"/>
      <c r="L35" s="154"/>
      <c r="M35" s="154"/>
      <c r="N35" s="154"/>
      <c r="O35" s="154"/>
      <c r="P35" s="154"/>
      <c r="Q35" s="154"/>
      <c r="R35" s="154"/>
      <c r="S35" s="154"/>
      <c r="T35" s="27"/>
      <c r="U35" s="5"/>
    </row>
    <row r="36" spans="3:21" ht="16.95" customHeight="1">
      <c r="C36" s="153" t="s">
        <v>6</v>
      </c>
      <c r="D36" s="148"/>
      <c r="E36" s="148"/>
      <c r="F36" s="148"/>
      <c r="G36" s="148"/>
      <c r="H36" s="148"/>
      <c r="I36" s="148"/>
      <c r="J36" s="265" t="s">
        <v>93</v>
      </c>
      <c r="K36" s="155"/>
      <c r="L36" s="155"/>
      <c r="M36" s="155"/>
      <c r="N36" s="155"/>
      <c r="O36" s="155"/>
      <c r="P36" s="155"/>
      <c r="Q36" s="155"/>
      <c r="R36" s="155"/>
      <c r="S36" s="155"/>
      <c r="U36" s="6"/>
    </row>
    <row r="37" spans="3:21" ht="16.95" customHeight="1">
      <c r="C37" s="153" t="s">
        <v>7</v>
      </c>
      <c r="D37" s="148"/>
      <c r="E37" s="148"/>
      <c r="F37" s="148"/>
      <c r="G37" s="148"/>
      <c r="H37" s="148"/>
      <c r="I37" s="148"/>
      <c r="J37" s="266" t="s">
        <v>97</v>
      </c>
      <c r="K37" s="156"/>
      <c r="L37" s="156"/>
      <c r="M37" s="156"/>
      <c r="N37" s="156"/>
      <c r="O37" s="156"/>
      <c r="P37" s="156"/>
      <c r="Q37" s="156"/>
      <c r="R37" s="156"/>
      <c r="S37" s="156"/>
      <c r="U37" s="6"/>
    </row>
    <row r="38" spans="3:21" ht="13.2" customHeight="1">
      <c r="C38" s="48"/>
      <c r="D38" s="3"/>
      <c r="E38" s="3"/>
      <c r="F38" s="3"/>
      <c r="G38" s="3"/>
      <c r="H38" s="3"/>
      <c r="I38" s="49"/>
      <c r="J38" s="50"/>
      <c r="K38" s="50"/>
      <c r="L38" s="50"/>
      <c r="M38" s="50"/>
      <c r="N38" s="3"/>
      <c r="O38" s="3"/>
      <c r="P38" s="3"/>
      <c r="Q38" s="3"/>
      <c r="R38" s="3"/>
      <c r="S38" s="3"/>
      <c r="T38" s="3"/>
      <c r="U38" s="7"/>
    </row>
  </sheetData>
  <mergeCells count="29"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  <mergeCell ref="J35:S35"/>
    <mergeCell ref="J36:S36"/>
    <mergeCell ref="J37:S37"/>
    <mergeCell ref="C37:I37"/>
    <mergeCell ref="C35:I35"/>
    <mergeCell ref="C36:I36"/>
    <mergeCell ref="O27:Q27"/>
    <mergeCell ref="G7:S7"/>
    <mergeCell ref="G11:S11"/>
    <mergeCell ref="G8:R8"/>
    <mergeCell ref="G9:R9"/>
    <mergeCell ref="G10:R10"/>
    <mergeCell ref="C27:I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3.2"/>
  <cols>
    <col min="1" max="7" width="5.33203125" customWidth="1"/>
    <col min="8" max="8" width="6.5546875" customWidth="1"/>
    <col min="9" max="19" width="5.33203125" customWidth="1"/>
    <col min="20" max="22" width="4.88671875" customWidth="1"/>
  </cols>
  <sheetData>
    <row r="1" spans="1:24" ht="12.75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La Bruyere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25"/>
      <c r="V1" s="125"/>
      <c r="W1" s="98" t="str">
        <f>Coordonnées!$U$1</f>
        <v>Code INS</v>
      </c>
      <c r="X1" s="135">
        <f>Coordonnées!V1</f>
        <v>92141</v>
      </c>
    </row>
    <row r="2" spans="1:24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26"/>
      <c r="V2" s="126"/>
      <c r="W2" s="99" t="str">
        <f>Coordonnées!$U$2</f>
        <v>Exercice:</v>
      </c>
      <c r="X2" s="136">
        <f>Coordonnées!V2</f>
        <v>2026</v>
      </c>
    </row>
    <row r="3" spans="1:24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2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3.2" customHeight="1">
      <c r="A5" s="13"/>
      <c r="B5" s="14"/>
      <c r="C5" s="2"/>
      <c r="D5" s="2"/>
      <c r="E5" s="2"/>
      <c r="F5" s="18"/>
      <c r="G5" s="18"/>
      <c r="H5" s="18"/>
      <c r="I5" s="18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4" ht="18.45" customHeight="1">
      <c r="A6" s="2"/>
      <c r="B6" s="2"/>
      <c r="C6" s="2"/>
      <c r="D6" s="2"/>
      <c r="E6" s="2"/>
      <c r="F6" s="18"/>
      <c r="G6" s="14"/>
      <c r="H6" s="180" t="s">
        <v>40</v>
      </c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1"/>
      <c r="U6" s="181"/>
      <c r="V6" s="181"/>
    </row>
    <row r="7" spans="1:24" ht="18.45" customHeight="1">
      <c r="A7" s="34"/>
      <c r="B7" s="35"/>
      <c r="C7" s="35"/>
      <c r="D7" s="35"/>
      <c r="E7" s="35"/>
      <c r="F7" s="35"/>
      <c r="G7" s="35"/>
      <c r="H7" s="182" t="str">
        <f>Coordonnées!$J$27</f>
        <v>Budget</v>
      </c>
      <c r="I7" s="182"/>
      <c r="J7" s="182"/>
      <c r="K7" s="182" t="str">
        <f>Coordonnées!$J$27</f>
        <v>Budget</v>
      </c>
      <c r="L7" s="182"/>
      <c r="M7" s="182"/>
      <c r="N7" s="182" t="str">
        <f>Coordonnées!$J$27</f>
        <v>Budget</v>
      </c>
      <c r="O7" s="182"/>
      <c r="P7" s="182"/>
      <c r="Q7" s="182" t="str">
        <f>Coordonnées!$J$27</f>
        <v>Budget</v>
      </c>
      <c r="R7" s="182"/>
      <c r="S7" s="182"/>
      <c r="T7" s="182" t="str">
        <f>Coordonnées!$J$27</f>
        <v>Budget</v>
      </c>
      <c r="U7" s="182"/>
      <c r="V7" s="182"/>
    </row>
    <row r="8" spans="1:24" ht="18.45" customHeight="1" thickBot="1">
      <c r="A8" s="189" t="s">
        <v>2</v>
      </c>
      <c r="B8" s="189"/>
      <c r="C8" s="189"/>
      <c r="D8" s="189"/>
      <c r="E8" s="189"/>
      <c r="F8" s="189"/>
      <c r="G8" s="189"/>
      <c r="H8" s="179">
        <f>K8-1</f>
        <v>2022</v>
      </c>
      <c r="I8" s="179"/>
      <c r="J8" s="179"/>
      <c r="K8" s="179">
        <f>N8-1</f>
        <v>2023</v>
      </c>
      <c r="L8" s="179"/>
      <c r="M8" s="179"/>
      <c r="N8" s="179">
        <f>Q8-1</f>
        <v>2024</v>
      </c>
      <c r="O8" s="179"/>
      <c r="P8" s="179"/>
      <c r="Q8" s="179">
        <f>T8-1</f>
        <v>2025</v>
      </c>
      <c r="R8" s="179"/>
      <c r="S8" s="179"/>
      <c r="T8" s="179">
        <f>X2</f>
        <v>2026</v>
      </c>
      <c r="U8" s="179"/>
      <c r="V8" s="179"/>
    </row>
    <row r="9" spans="1:24" ht="18.45" customHeight="1" thickBot="1">
      <c r="A9" s="183" t="s">
        <v>65</v>
      </c>
      <c r="B9" s="184"/>
      <c r="C9" s="184"/>
      <c r="D9" s="184"/>
      <c r="E9" s="184"/>
      <c r="F9" s="184"/>
      <c r="G9" s="185"/>
      <c r="H9" s="173">
        <f>'Ordinaire GE'!H26-'Ordinaire GE'!H15</f>
        <v>13222.710000000894</v>
      </c>
      <c r="I9" s="174"/>
      <c r="J9" s="175"/>
      <c r="K9" s="173">
        <f>'Ordinaire GE'!K26-'Ordinaire GE'!K15</f>
        <v>332930.75</v>
      </c>
      <c r="L9" s="174"/>
      <c r="M9" s="175"/>
      <c r="N9" s="173">
        <f>'Ordinaire GE'!N26-'Ordinaire GE'!N15</f>
        <v>0</v>
      </c>
      <c r="O9" s="174"/>
      <c r="P9" s="175"/>
      <c r="Q9" s="173">
        <f>'Ordinaire GE'!Q26-'Ordinaire GE'!Q15</f>
        <v>221149.42000000179</v>
      </c>
      <c r="R9" s="174"/>
      <c r="S9" s="175"/>
      <c r="T9" s="173">
        <f>'Ordinaire GE'!T26-'Ordinaire GE'!T15</f>
        <v>23223.860000001267</v>
      </c>
      <c r="U9" s="174"/>
      <c r="V9" s="175"/>
    </row>
    <row r="10" spans="1:24" ht="40.5" customHeight="1" thickBot="1">
      <c r="A10" s="186" t="s">
        <v>73</v>
      </c>
      <c r="B10" s="187"/>
      <c r="C10" s="187"/>
      <c r="D10" s="187"/>
      <c r="E10" s="187"/>
      <c r="F10" s="187"/>
      <c r="G10" s="188"/>
      <c r="H10" s="176">
        <f>'Ordinaire GE'!H29-'Ordinaire GE'!H18</f>
        <v>261071.66999999993</v>
      </c>
      <c r="I10" s="177"/>
      <c r="J10" s="178"/>
      <c r="K10" s="176">
        <f>'Ordinaire GE'!K29-'Ordinaire GE'!K18</f>
        <v>852997.6099999994</v>
      </c>
      <c r="L10" s="177"/>
      <c r="M10" s="178"/>
      <c r="N10" s="176">
        <f>'Ordinaire GE'!N29-'Ordinaire GE'!N18</f>
        <v>1835009.0499999989</v>
      </c>
      <c r="O10" s="177"/>
      <c r="P10" s="178"/>
      <c r="Q10" s="176">
        <f>'Ordinaire GE'!Q29-'Ordinaire GE'!Q18</f>
        <v>1595432.4500000011</v>
      </c>
      <c r="R10" s="177"/>
      <c r="S10" s="178"/>
      <c r="T10" s="176">
        <f>'Ordinaire GE'!T29-'Ordinaire GE'!T18</f>
        <v>2504018.3800000008</v>
      </c>
      <c r="U10" s="177"/>
      <c r="V10" s="178"/>
    </row>
    <row r="11" spans="1:24" ht="16.95" customHeight="1">
      <c r="A11" s="36" t="s">
        <v>66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4"/>
      <c r="M11" s="34"/>
      <c r="N11" s="34"/>
      <c r="O11" s="34"/>
      <c r="P11" s="34"/>
      <c r="Q11" s="34"/>
      <c r="R11" s="36"/>
      <c r="S11" s="36"/>
    </row>
    <row r="12" spans="1:24" ht="16.95" customHeight="1">
      <c r="A12" s="2"/>
      <c r="B12" s="2"/>
      <c r="C12" s="2"/>
      <c r="D12" s="2"/>
      <c r="E12" s="2"/>
      <c r="F12" s="18"/>
      <c r="G12" s="14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</row>
    <row r="13" spans="1:24" ht="16.95" customHeight="1">
      <c r="A13" s="34"/>
      <c r="B13" s="35"/>
      <c r="C13" s="35"/>
      <c r="D13" s="35"/>
      <c r="E13" s="35"/>
      <c r="F13" s="35"/>
      <c r="G13" s="35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</row>
    <row r="14" spans="1:24" ht="16.95" customHeight="1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</row>
    <row r="15" spans="1:24" ht="16.95" customHeight="1">
      <c r="A15" s="34"/>
      <c r="B15" s="34"/>
      <c r="C15" s="34"/>
      <c r="D15" s="34"/>
      <c r="E15" s="34"/>
      <c r="F15" s="34"/>
      <c r="G15" s="34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</row>
    <row r="16" spans="1:24" ht="25.2" customHeight="1">
      <c r="A16" s="69"/>
      <c r="B16" s="69"/>
      <c r="C16" s="69"/>
      <c r="D16" s="69"/>
      <c r="E16" s="69"/>
      <c r="F16" s="69"/>
      <c r="G16" s="69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</row>
    <row r="17" spans="1:19" ht="16.95" customHeight="1">
      <c r="A17" s="36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4"/>
      <c r="M17" s="34"/>
      <c r="N17" s="34"/>
      <c r="O17" s="34"/>
      <c r="P17" s="34"/>
      <c r="Q17" s="34"/>
      <c r="R17" s="36"/>
      <c r="S17" s="36"/>
    </row>
    <row r="18" spans="1:19" ht="16.95" customHeight="1"/>
    <row r="19" spans="1:19" ht="16.95" customHeight="1"/>
    <row r="20" spans="1:19" ht="16.95" customHeight="1"/>
    <row r="21" spans="1:19" ht="16.95" customHeight="1"/>
    <row r="22" spans="1:19" ht="16.95" customHeight="1"/>
    <row r="23" spans="1:19" ht="16.95" customHeight="1"/>
    <row r="24" spans="1:19" ht="16.95" customHeight="1"/>
    <row r="25" spans="1:19" ht="16.95" customHeight="1"/>
    <row r="26" spans="1:19" ht="16.95" customHeight="1"/>
    <row r="27" spans="1:19" ht="16.95" customHeight="1"/>
    <row r="28" spans="1:19" ht="16.95" customHeight="1"/>
    <row r="29" spans="1:19" ht="16.95" customHeight="1"/>
    <row r="30" spans="1:19" ht="16.95" customHeight="1"/>
    <row r="31" spans="1:19" ht="16.95" customHeight="1"/>
    <row r="32" spans="1:19" ht="16.95" customHeight="1"/>
    <row r="33" ht="16.95" customHeight="1"/>
    <row r="34" ht="16.95" customHeight="1"/>
    <row r="35" ht="16.95" customHeight="1"/>
    <row r="36" ht="16.95" customHeight="1"/>
    <row r="37" ht="16.95" customHeight="1"/>
    <row r="38" ht="16.95" customHeight="1"/>
    <row r="39" ht="16.95" customHeight="1"/>
    <row r="40" ht="16.95" customHeight="1"/>
    <row r="41" ht="16.95" customHeight="1"/>
  </sheetData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3.2"/>
  <cols>
    <col min="1" max="7" width="5.33203125" customWidth="1"/>
    <col min="8" max="8" width="6.5546875" customWidth="1"/>
    <col min="9" max="19" width="5.33203125" customWidth="1"/>
    <col min="20" max="22" width="4.88671875" customWidth="1"/>
  </cols>
  <sheetData>
    <row r="1" spans="1:24" ht="12.75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La Bruyere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25"/>
      <c r="V1" s="125"/>
      <c r="W1" s="98" t="str">
        <f>Coordonnées!$U$1</f>
        <v>Code INS</v>
      </c>
      <c r="X1" s="135">
        <f>Coordonnées!V1</f>
        <v>92141</v>
      </c>
    </row>
    <row r="2" spans="1:24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26"/>
      <c r="V2" s="126"/>
      <c r="W2" s="99" t="str">
        <f>Coordonnées!$U$2</f>
        <v>Exercice:</v>
      </c>
      <c r="X2" s="136">
        <f>Coordonnées!V2</f>
        <v>2026</v>
      </c>
    </row>
    <row r="3" spans="1:24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2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95" customHeight="1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45" customHeight="1">
      <c r="A6" s="13"/>
      <c r="B6" s="2"/>
      <c r="C6" s="2"/>
      <c r="D6" s="2"/>
      <c r="E6" s="2"/>
      <c r="H6" s="221" t="s">
        <v>41</v>
      </c>
      <c r="I6" s="221"/>
      <c r="J6" s="221"/>
      <c r="K6" s="221"/>
      <c r="L6" s="221"/>
      <c r="M6" s="221"/>
      <c r="N6" s="221"/>
      <c r="O6" s="221"/>
      <c r="P6" s="221"/>
      <c r="Q6" s="221"/>
      <c r="R6" s="221"/>
      <c r="S6" s="221"/>
      <c r="T6" s="222"/>
      <c r="U6" s="222"/>
      <c r="V6" s="222"/>
    </row>
    <row r="7" spans="1:24" ht="18.45" customHeight="1">
      <c r="A7" s="34"/>
      <c r="B7" s="35"/>
      <c r="C7" s="35"/>
      <c r="D7" s="35"/>
      <c r="E7" s="35"/>
      <c r="F7" s="35"/>
      <c r="G7" s="35"/>
      <c r="H7" s="223" t="str">
        <f>Coordonnées!$J$27</f>
        <v>Budget</v>
      </c>
      <c r="I7" s="223"/>
      <c r="J7" s="223"/>
      <c r="K7" s="223" t="str">
        <f>Coordonnées!$J$27</f>
        <v>Budget</v>
      </c>
      <c r="L7" s="223"/>
      <c r="M7" s="223"/>
      <c r="N7" s="223" t="str">
        <f>Coordonnées!$J$27</f>
        <v>Budget</v>
      </c>
      <c r="O7" s="223"/>
      <c r="P7" s="223"/>
      <c r="Q7" s="223" t="str">
        <f>Coordonnées!$J$27</f>
        <v>Budget</v>
      </c>
      <c r="R7" s="223"/>
      <c r="S7" s="223"/>
      <c r="T7" s="223" t="str">
        <f>Coordonnées!$J$27</f>
        <v>Budget</v>
      </c>
      <c r="U7" s="223"/>
      <c r="V7" s="223"/>
    </row>
    <row r="8" spans="1:24" ht="18.45" customHeight="1">
      <c r="A8" s="34"/>
      <c r="B8" s="37"/>
      <c r="C8" s="35"/>
      <c r="D8" s="35"/>
      <c r="E8" s="35"/>
      <c r="F8" s="35"/>
      <c r="G8" s="35"/>
      <c r="H8" s="267" t="s">
        <v>98</v>
      </c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5"/>
      <c r="U8" s="225"/>
      <c r="V8" s="226"/>
    </row>
    <row r="9" spans="1:24" ht="18.45" customHeight="1">
      <c r="A9" s="211" t="s">
        <v>2</v>
      </c>
      <c r="B9" s="218"/>
      <c r="C9" s="211"/>
      <c r="D9" s="211"/>
      <c r="E9" s="211"/>
      <c r="F9" s="211"/>
      <c r="G9" s="211"/>
      <c r="H9" s="212">
        <f>K9-1</f>
        <v>2022</v>
      </c>
      <c r="I9" s="212"/>
      <c r="J9" s="212"/>
      <c r="K9" s="212">
        <f>N9-1</f>
        <v>2023</v>
      </c>
      <c r="L9" s="212"/>
      <c r="M9" s="212"/>
      <c r="N9" s="212">
        <f>Q9-1</f>
        <v>2024</v>
      </c>
      <c r="O9" s="212"/>
      <c r="P9" s="212"/>
      <c r="Q9" s="212">
        <f>T9-1</f>
        <v>2025</v>
      </c>
      <c r="R9" s="212"/>
      <c r="S9" s="212"/>
      <c r="T9" s="212">
        <f>X2</f>
        <v>2026</v>
      </c>
      <c r="U9" s="212"/>
      <c r="V9" s="212"/>
    </row>
    <row r="10" spans="1:24" ht="18.45" customHeight="1">
      <c r="A10" s="219" t="s">
        <v>13</v>
      </c>
      <c r="B10" s="220"/>
      <c r="C10" s="220"/>
      <c r="D10" s="220"/>
      <c r="E10" s="220"/>
      <c r="F10" s="220"/>
      <c r="G10" s="220"/>
      <c r="H10" s="269">
        <v>4846620.7</v>
      </c>
      <c r="I10" s="213">
        <v>5512664.2599999998</v>
      </c>
      <c r="J10" s="214">
        <v>5512664.2599999998</v>
      </c>
      <c r="K10" s="269">
        <v>5486425.79</v>
      </c>
      <c r="L10" s="213">
        <v>5512664.2599999998</v>
      </c>
      <c r="M10" s="214">
        <v>5512664.2599999998</v>
      </c>
      <c r="N10" s="269">
        <v>6144801.71</v>
      </c>
      <c r="O10" s="213">
        <v>5512664.2599999998</v>
      </c>
      <c r="P10" s="214">
        <v>5512664.2599999998</v>
      </c>
      <c r="Q10" s="269">
        <v>6442997.1299999999</v>
      </c>
      <c r="R10" s="213">
        <v>5512664.2599999998</v>
      </c>
      <c r="S10" s="214">
        <v>5512664.2599999998</v>
      </c>
      <c r="T10" s="269">
        <v>6471064.4000000004</v>
      </c>
      <c r="U10" s="213">
        <v>5512664.2599999998</v>
      </c>
      <c r="V10" s="214">
        <v>5512664.2599999998</v>
      </c>
    </row>
    <row r="11" spans="1:24" ht="18.45" customHeight="1">
      <c r="A11" s="196" t="s">
        <v>14</v>
      </c>
      <c r="B11" s="197"/>
      <c r="C11" s="197"/>
      <c r="D11" s="197"/>
      <c r="E11" s="197"/>
      <c r="F11" s="197"/>
      <c r="G11" s="197"/>
      <c r="H11" s="270">
        <v>2223139.98</v>
      </c>
      <c r="I11" s="209">
        <v>2726342.74</v>
      </c>
      <c r="J11" s="210">
        <v>2726342.74</v>
      </c>
      <c r="K11" s="270">
        <v>2366171.5499999998</v>
      </c>
      <c r="L11" s="209">
        <v>2726342.74</v>
      </c>
      <c r="M11" s="210">
        <v>2726342.74</v>
      </c>
      <c r="N11" s="270">
        <v>2600544.59</v>
      </c>
      <c r="O11" s="209">
        <v>2726342.74</v>
      </c>
      <c r="P11" s="210">
        <v>2726342.74</v>
      </c>
      <c r="Q11" s="270">
        <v>1835611.2</v>
      </c>
      <c r="R11" s="209">
        <v>2726342.74</v>
      </c>
      <c r="S11" s="210">
        <v>2726342.74</v>
      </c>
      <c r="T11" s="270">
        <v>2377898.52</v>
      </c>
      <c r="U11" s="209">
        <v>2726342.74</v>
      </c>
      <c r="V11" s="210">
        <v>2726342.74</v>
      </c>
    </row>
    <row r="12" spans="1:24" ht="18.45" customHeight="1">
      <c r="A12" s="196" t="s">
        <v>15</v>
      </c>
      <c r="B12" s="197"/>
      <c r="C12" s="197"/>
      <c r="D12" s="197"/>
      <c r="E12" s="197"/>
      <c r="F12" s="197"/>
      <c r="G12" s="197"/>
      <c r="H12" s="270">
        <v>2682898.59</v>
      </c>
      <c r="I12" s="209">
        <v>4264832.04</v>
      </c>
      <c r="J12" s="210">
        <v>4264832.04</v>
      </c>
      <c r="K12" s="270">
        <v>3160470.7</v>
      </c>
      <c r="L12" s="209">
        <v>4264832.04</v>
      </c>
      <c r="M12" s="210">
        <v>4264832.04</v>
      </c>
      <c r="N12" s="270">
        <v>3012883.77</v>
      </c>
      <c r="O12" s="209">
        <v>4264832.04</v>
      </c>
      <c r="P12" s="210">
        <v>4264832.04</v>
      </c>
      <c r="Q12" s="270">
        <v>3338391.71</v>
      </c>
      <c r="R12" s="209">
        <v>4264832.04</v>
      </c>
      <c r="S12" s="210">
        <v>4264832.04</v>
      </c>
      <c r="T12" s="270">
        <v>3352368.21</v>
      </c>
      <c r="U12" s="209">
        <v>4264832.04</v>
      </c>
      <c r="V12" s="210">
        <v>4264832.04</v>
      </c>
    </row>
    <row r="13" spans="1:24" ht="18.45" customHeight="1">
      <c r="A13" s="196" t="s">
        <v>16</v>
      </c>
      <c r="B13" s="197"/>
      <c r="C13" s="197"/>
      <c r="D13" s="197"/>
      <c r="E13" s="197"/>
      <c r="F13" s="197"/>
      <c r="G13" s="197"/>
      <c r="H13" s="270">
        <v>1492309.3</v>
      </c>
      <c r="I13" s="209">
        <v>41563.69</v>
      </c>
      <c r="J13" s="210">
        <v>41563.69</v>
      </c>
      <c r="K13" s="270">
        <v>1732500.87</v>
      </c>
      <c r="L13" s="209">
        <v>41563.69</v>
      </c>
      <c r="M13" s="210">
        <v>41563.69</v>
      </c>
      <c r="N13" s="270">
        <v>1905594.73</v>
      </c>
      <c r="O13" s="209">
        <v>41563.69</v>
      </c>
      <c r="P13" s="210">
        <v>41563.69</v>
      </c>
      <c r="Q13" s="270">
        <v>1953338.19</v>
      </c>
      <c r="R13" s="209">
        <v>41563.69</v>
      </c>
      <c r="S13" s="210">
        <v>41563.69</v>
      </c>
      <c r="T13" s="270">
        <v>2025798.91</v>
      </c>
      <c r="U13" s="209">
        <v>41563.69</v>
      </c>
      <c r="V13" s="210">
        <v>41563.69</v>
      </c>
    </row>
    <row r="14" spans="1:24" ht="18.45" customHeight="1" thickBot="1">
      <c r="A14" s="201" t="s">
        <v>46</v>
      </c>
      <c r="B14" s="202"/>
      <c r="C14" s="202"/>
      <c r="D14" s="202"/>
      <c r="E14" s="202"/>
      <c r="F14" s="202"/>
      <c r="G14" s="202"/>
      <c r="H14" s="271">
        <v>0</v>
      </c>
      <c r="I14" s="204">
        <v>0</v>
      </c>
      <c r="J14" s="205">
        <v>0</v>
      </c>
      <c r="K14" s="271">
        <v>0</v>
      </c>
      <c r="L14" s="204">
        <v>0</v>
      </c>
      <c r="M14" s="205">
        <v>0</v>
      </c>
      <c r="N14" s="271">
        <v>0</v>
      </c>
      <c r="O14" s="204">
        <v>0</v>
      </c>
      <c r="P14" s="205">
        <v>0</v>
      </c>
      <c r="Q14" s="271">
        <v>0</v>
      </c>
      <c r="R14" s="204">
        <v>0</v>
      </c>
      <c r="S14" s="205">
        <v>0</v>
      </c>
      <c r="T14" s="271">
        <v>0</v>
      </c>
      <c r="U14" s="204">
        <v>0</v>
      </c>
      <c r="V14" s="205">
        <v>0</v>
      </c>
    </row>
    <row r="15" spans="1:24" ht="18.45" customHeight="1" thickBot="1">
      <c r="A15" s="183" t="s">
        <v>67</v>
      </c>
      <c r="B15" s="184"/>
      <c r="C15" s="184"/>
      <c r="D15" s="184"/>
      <c r="E15" s="184"/>
      <c r="F15" s="184"/>
      <c r="G15" s="184"/>
      <c r="H15" s="206">
        <f>SUM(H10:H14)</f>
        <v>11244968.57</v>
      </c>
      <c r="I15" s="207"/>
      <c r="J15" s="208"/>
      <c r="K15" s="207">
        <f>SUM(K10:K14)</f>
        <v>12745568.91</v>
      </c>
      <c r="L15" s="207"/>
      <c r="M15" s="207"/>
      <c r="N15" s="206">
        <f>SUM(N10:N14)</f>
        <v>13663824.800000001</v>
      </c>
      <c r="O15" s="207"/>
      <c r="P15" s="208"/>
      <c r="Q15" s="207">
        <f>SUM(Q10:Q14)</f>
        <v>13570338.229999999</v>
      </c>
      <c r="R15" s="207"/>
      <c r="S15" s="208"/>
      <c r="T15" s="207">
        <f>SUM(T10:T14)</f>
        <v>14227130.039999999</v>
      </c>
      <c r="U15" s="207"/>
      <c r="V15" s="208"/>
    </row>
    <row r="16" spans="1:24" ht="18.45" customHeight="1">
      <c r="A16" s="196" t="s">
        <v>29</v>
      </c>
      <c r="B16" s="197"/>
      <c r="C16" s="197"/>
      <c r="D16" s="197"/>
      <c r="E16" s="197"/>
      <c r="F16" s="197"/>
      <c r="G16" s="197"/>
      <c r="H16" s="272">
        <v>6230</v>
      </c>
      <c r="I16" s="199">
        <v>1521059.02</v>
      </c>
      <c r="J16" s="200">
        <v>2351270.66</v>
      </c>
      <c r="K16" s="272">
        <v>121945.8</v>
      </c>
      <c r="L16" s="199">
        <v>1659060.83</v>
      </c>
      <c r="M16" s="200">
        <v>1521059.02</v>
      </c>
      <c r="N16" s="272">
        <v>0</v>
      </c>
      <c r="O16" s="199">
        <v>2230351.92</v>
      </c>
      <c r="P16" s="200">
        <v>1659060.83</v>
      </c>
      <c r="Q16" s="272">
        <v>5830</v>
      </c>
      <c r="R16" s="199">
        <v>2351270.66</v>
      </c>
      <c r="S16" s="200">
        <v>2230351.92</v>
      </c>
      <c r="T16" s="272">
        <v>26277.23</v>
      </c>
      <c r="U16" s="199">
        <v>2351270.66</v>
      </c>
      <c r="V16" s="200">
        <v>2230351.92</v>
      </c>
    </row>
    <row r="17" spans="1:22" ht="18.45" customHeight="1" thickBot="1">
      <c r="A17" s="201" t="s">
        <v>3</v>
      </c>
      <c r="B17" s="202"/>
      <c r="C17" s="202"/>
      <c r="D17" s="202"/>
      <c r="E17" s="202"/>
      <c r="F17" s="202"/>
      <c r="G17" s="202"/>
      <c r="H17" s="271">
        <v>2142223.42</v>
      </c>
      <c r="I17" s="204">
        <v>1192323.53</v>
      </c>
      <c r="J17" s="205">
        <v>824300.6</v>
      </c>
      <c r="K17" s="271">
        <v>0</v>
      </c>
      <c r="L17" s="204">
        <v>4295659.8600000003</v>
      </c>
      <c r="M17" s="205">
        <v>1192323.53</v>
      </c>
      <c r="N17" s="271">
        <v>596606.56000000006</v>
      </c>
      <c r="O17" s="204">
        <v>1045347.08</v>
      </c>
      <c r="P17" s="205">
        <v>4295659.8600000003</v>
      </c>
      <c r="Q17" s="271">
        <v>0</v>
      </c>
      <c r="R17" s="204">
        <v>824300.6</v>
      </c>
      <c r="S17" s="205">
        <v>1045347.08</v>
      </c>
      <c r="T17" s="271">
        <v>0</v>
      </c>
      <c r="U17" s="204">
        <v>824300.6</v>
      </c>
      <c r="V17" s="205">
        <v>1045347.08</v>
      </c>
    </row>
    <row r="18" spans="1:22" ht="18.45" customHeight="1" thickBot="1">
      <c r="A18" s="190" t="s">
        <v>68</v>
      </c>
      <c r="B18" s="191"/>
      <c r="C18" s="191"/>
      <c r="D18" s="191"/>
      <c r="E18" s="191"/>
      <c r="F18" s="191"/>
      <c r="G18" s="191"/>
      <c r="H18" s="193">
        <f>SUM(H15:H17)</f>
        <v>13393421.99</v>
      </c>
      <c r="I18" s="194"/>
      <c r="J18" s="195"/>
      <c r="K18" s="194">
        <f>SUM(K15:K17)</f>
        <v>12867514.710000001</v>
      </c>
      <c r="L18" s="194"/>
      <c r="M18" s="194"/>
      <c r="N18" s="193">
        <f>SUM(N15:N17)</f>
        <v>14260431.360000001</v>
      </c>
      <c r="O18" s="194"/>
      <c r="P18" s="195"/>
      <c r="Q18" s="193">
        <f>SUM(Q15:Q17)</f>
        <v>13576168.229999999</v>
      </c>
      <c r="R18" s="194"/>
      <c r="S18" s="195"/>
      <c r="T18" s="193">
        <f>SUM(T15:T17)</f>
        <v>14253407.27</v>
      </c>
      <c r="U18" s="194"/>
      <c r="V18" s="195"/>
    </row>
    <row r="19" spans="1:22" s="55" customFormat="1" ht="28.2" customHeight="1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45" customHeight="1">
      <c r="A20" s="34"/>
      <c r="B20" s="35"/>
      <c r="C20" s="35"/>
      <c r="D20" s="35"/>
      <c r="E20" s="35"/>
      <c r="F20" s="35"/>
      <c r="G20" s="35"/>
      <c r="H20" s="268" t="s">
        <v>99</v>
      </c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6"/>
      <c r="U20" s="216"/>
      <c r="V20" s="217"/>
    </row>
    <row r="21" spans="1:22" ht="18.45" customHeight="1">
      <c r="A21" s="211" t="s">
        <v>2</v>
      </c>
      <c r="B21" s="211"/>
      <c r="C21" s="211"/>
      <c r="D21" s="211"/>
      <c r="E21" s="211"/>
      <c r="F21" s="211"/>
      <c r="G21" s="211"/>
      <c r="H21" s="212">
        <f>K21-1</f>
        <v>2022</v>
      </c>
      <c r="I21" s="212"/>
      <c r="J21" s="212"/>
      <c r="K21" s="212">
        <f>N21-1</f>
        <v>2023</v>
      </c>
      <c r="L21" s="212"/>
      <c r="M21" s="212"/>
      <c r="N21" s="212">
        <f>Q21-1</f>
        <v>2024</v>
      </c>
      <c r="O21" s="212"/>
      <c r="P21" s="212"/>
      <c r="Q21" s="212">
        <f>T21-1</f>
        <v>2025</v>
      </c>
      <c r="R21" s="212"/>
      <c r="S21" s="212"/>
      <c r="T21" s="212">
        <f>X2</f>
        <v>2026</v>
      </c>
      <c r="U21" s="212"/>
      <c r="V21" s="212"/>
    </row>
    <row r="22" spans="1:22" ht="18.45" customHeight="1">
      <c r="A22" s="196" t="s">
        <v>17</v>
      </c>
      <c r="B22" s="197"/>
      <c r="C22" s="197"/>
      <c r="D22" s="197"/>
      <c r="E22" s="197"/>
      <c r="F22" s="197"/>
      <c r="G22" s="198"/>
      <c r="H22" s="269">
        <v>810803.27</v>
      </c>
      <c r="I22" s="213">
        <v>373432.17</v>
      </c>
      <c r="J22" s="214">
        <v>697745.74</v>
      </c>
      <c r="K22" s="269">
        <v>442320</v>
      </c>
      <c r="L22" s="213">
        <v>373432.17</v>
      </c>
      <c r="M22" s="214">
        <v>697745.74</v>
      </c>
      <c r="N22" s="269">
        <v>1022106.84</v>
      </c>
      <c r="O22" s="213">
        <v>373432.17</v>
      </c>
      <c r="P22" s="214">
        <v>697745.74</v>
      </c>
      <c r="Q22" s="269">
        <v>675040.65</v>
      </c>
      <c r="R22" s="213">
        <v>373432.17</v>
      </c>
      <c r="S22" s="214">
        <v>697745.74</v>
      </c>
      <c r="T22" s="269">
        <v>939439.89</v>
      </c>
      <c r="U22" s="213">
        <v>373432.17</v>
      </c>
      <c r="V22" s="214">
        <v>697745.74</v>
      </c>
    </row>
    <row r="23" spans="1:22" ht="18.45" customHeight="1">
      <c r="A23" s="196" t="s">
        <v>15</v>
      </c>
      <c r="B23" s="197"/>
      <c r="C23" s="197"/>
      <c r="D23" s="197"/>
      <c r="E23" s="197"/>
      <c r="F23" s="197"/>
      <c r="G23" s="198"/>
      <c r="H23" s="270">
        <v>10349592.380000001</v>
      </c>
      <c r="I23" s="209">
        <v>12728583.199999999</v>
      </c>
      <c r="J23" s="210">
        <v>13240574.68</v>
      </c>
      <c r="K23" s="270">
        <v>12538427.73</v>
      </c>
      <c r="L23" s="209">
        <v>12728583.199999999</v>
      </c>
      <c r="M23" s="210">
        <v>13240574.68</v>
      </c>
      <c r="N23" s="270">
        <v>12514469.949999999</v>
      </c>
      <c r="O23" s="209">
        <v>12728583.199999999</v>
      </c>
      <c r="P23" s="210">
        <v>13240574.68</v>
      </c>
      <c r="Q23" s="270">
        <v>12989197.75</v>
      </c>
      <c r="R23" s="209">
        <v>12728583.199999999</v>
      </c>
      <c r="S23" s="210">
        <v>13240574.68</v>
      </c>
      <c r="T23" s="270">
        <v>13046442.58</v>
      </c>
      <c r="U23" s="209">
        <v>12728583.199999999</v>
      </c>
      <c r="V23" s="210">
        <v>13240574.68</v>
      </c>
    </row>
    <row r="24" spans="1:22" ht="18.45" customHeight="1">
      <c r="A24" s="196" t="s">
        <v>16</v>
      </c>
      <c r="B24" s="197"/>
      <c r="C24" s="197"/>
      <c r="D24" s="197"/>
      <c r="E24" s="197"/>
      <c r="F24" s="197"/>
      <c r="G24" s="198"/>
      <c r="H24" s="270">
        <v>97795.63</v>
      </c>
      <c r="I24" s="209">
        <v>548784.99</v>
      </c>
      <c r="J24" s="210">
        <v>408005.67</v>
      </c>
      <c r="K24" s="270">
        <v>97751.93</v>
      </c>
      <c r="L24" s="209">
        <v>548784.99</v>
      </c>
      <c r="M24" s="210">
        <v>408005.67</v>
      </c>
      <c r="N24" s="270">
        <v>127248.01</v>
      </c>
      <c r="O24" s="209">
        <v>548784.99</v>
      </c>
      <c r="P24" s="210">
        <v>408005.67</v>
      </c>
      <c r="Q24" s="270">
        <v>127249.25</v>
      </c>
      <c r="R24" s="209">
        <v>548784.99</v>
      </c>
      <c r="S24" s="210">
        <v>408005.67</v>
      </c>
      <c r="T24" s="270">
        <v>154471.43</v>
      </c>
      <c r="U24" s="209">
        <v>548784.99</v>
      </c>
      <c r="V24" s="210">
        <v>408005.67</v>
      </c>
    </row>
    <row r="25" spans="1:22" ht="18.45" customHeight="1" thickBot="1">
      <c r="A25" s="201" t="s">
        <v>3</v>
      </c>
      <c r="B25" s="202"/>
      <c r="C25" s="202"/>
      <c r="D25" s="202"/>
      <c r="E25" s="202"/>
      <c r="F25" s="202"/>
      <c r="G25" s="203"/>
      <c r="H25" s="271">
        <v>0</v>
      </c>
      <c r="I25" s="204">
        <v>0</v>
      </c>
      <c r="J25" s="205">
        <v>0</v>
      </c>
      <c r="K25" s="271">
        <v>0</v>
      </c>
      <c r="L25" s="204">
        <v>0</v>
      </c>
      <c r="M25" s="205">
        <v>0</v>
      </c>
      <c r="N25" s="271">
        <v>0</v>
      </c>
      <c r="O25" s="204">
        <v>0</v>
      </c>
      <c r="P25" s="205">
        <v>0</v>
      </c>
      <c r="Q25" s="271">
        <v>0</v>
      </c>
      <c r="R25" s="204">
        <v>0</v>
      </c>
      <c r="S25" s="205">
        <v>0</v>
      </c>
      <c r="T25" s="271">
        <v>110000</v>
      </c>
      <c r="U25" s="204">
        <v>0</v>
      </c>
      <c r="V25" s="205">
        <v>0</v>
      </c>
    </row>
    <row r="26" spans="1:22" ht="18.45" customHeight="1" thickBot="1">
      <c r="A26" s="183" t="s">
        <v>67</v>
      </c>
      <c r="B26" s="184"/>
      <c r="C26" s="184"/>
      <c r="D26" s="184"/>
      <c r="E26" s="184"/>
      <c r="F26" s="184"/>
      <c r="G26" s="185"/>
      <c r="H26" s="206">
        <f>SUM(H22:H25)</f>
        <v>11258191.280000001</v>
      </c>
      <c r="I26" s="207"/>
      <c r="J26" s="207"/>
      <c r="K26" s="206">
        <f>SUM(K22:K25)</f>
        <v>13078499.66</v>
      </c>
      <c r="L26" s="207"/>
      <c r="M26" s="208"/>
      <c r="N26" s="207">
        <f>SUM(N22:N25)</f>
        <v>13663824.799999999</v>
      </c>
      <c r="O26" s="207"/>
      <c r="P26" s="207"/>
      <c r="Q26" s="206">
        <f>SUM(Q22:Q25)</f>
        <v>13791487.65</v>
      </c>
      <c r="R26" s="207"/>
      <c r="S26" s="208"/>
      <c r="T26" s="206">
        <f>SUM(T22:T25)</f>
        <v>14250353.9</v>
      </c>
      <c r="U26" s="207"/>
      <c r="V26" s="208"/>
    </row>
    <row r="27" spans="1:22" ht="18.45" customHeight="1">
      <c r="A27" s="196" t="s">
        <v>29</v>
      </c>
      <c r="B27" s="197"/>
      <c r="C27" s="197"/>
      <c r="D27" s="197"/>
      <c r="E27" s="197"/>
      <c r="F27" s="197"/>
      <c r="G27" s="198"/>
      <c r="H27" s="272">
        <v>1058256.1299999999</v>
      </c>
      <c r="I27" s="199">
        <v>6001218.2883333303</v>
      </c>
      <c r="J27" s="200">
        <v>5811470.0833333302</v>
      </c>
      <c r="K27" s="272">
        <v>642012.66</v>
      </c>
      <c r="L27" s="199">
        <v>6001218.2883333303</v>
      </c>
      <c r="M27" s="200">
        <v>5811470.0833333302</v>
      </c>
      <c r="N27" s="272">
        <v>1835009.05</v>
      </c>
      <c r="O27" s="199">
        <v>6001218.2883333303</v>
      </c>
      <c r="P27" s="200">
        <v>5811470.0833333302</v>
      </c>
      <c r="Q27" s="272">
        <v>1380113.03</v>
      </c>
      <c r="R27" s="199">
        <v>6001218.2883333303</v>
      </c>
      <c r="S27" s="200">
        <v>5811470.0833333302</v>
      </c>
      <c r="T27" s="272">
        <v>2507071.75</v>
      </c>
      <c r="U27" s="199">
        <v>6001218.2883333303</v>
      </c>
      <c r="V27" s="200">
        <v>5811470.0833333302</v>
      </c>
    </row>
    <row r="28" spans="1:22" ht="18.45" customHeight="1" thickBot="1">
      <c r="A28" s="201" t="s">
        <v>3</v>
      </c>
      <c r="B28" s="202"/>
      <c r="C28" s="202"/>
      <c r="D28" s="202"/>
      <c r="E28" s="202"/>
      <c r="F28" s="202"/>
      <c r="G28" s="203"/>
      <c r="H28" s="271">
        <v>1338046.25</v>
      </c>
      <c r="I28" s="204">
        <v>0</v>
      </c>
      <c r="J28" s="205">
        <v>0</v>
      </c>
      <c r="K28" s="271">
        <v>0</v>
      </c>
      <c r="L28" s="204">
        <v>0</v>
      </c>
      <c r="M28" s="205">
        <v>0</v>
      </c>
      <c r="N28" s="271">
        <v>596606.56000000006</v>
      </c>
      <c r="O28" s="204">
        <v>0</v>
      </c>
      <c r="P28" s="205">
        <v>0</v>
      </c>
      <c r="Q28" s="271">
        <v>0</v>
      </c>
      <c r="R28" s="204">
        <v>0</v>
      </c>
      <c r="S28" s="205">
        <v>0</v>
      </c>
      <c r="T28" s="271">
        <v>0</v>
      </c>
      <c r="U28" s="204">
        <v>0</v>
      </c>
      <c r="V28" s="205">
        <v>0</v>
      </c>
    </row>
    <row r="29" spans="1:22" ht="18.45" customHeight="1" thickBot="1">
      <c r="A29" s="190" t="s">
        <v>68</v>
      </c>
      <c r="B29" s="191"/>
      <c r="C29" s="191"/>
      <c r="D29" s="191"/>
      <c r="E29" s="191"/>
      <c r="F29" s="191"/>
      <c r="G29" s="192"/>
      <c r="H29" s="193">
        <f>SUM(H26:H28)</f>
        <v>13654493.66</v>
      </c>
      <c r="I29" s="194"/>
      <c r="J29" s="194"/>
      <c r="K29" s="193">
        <f>SUM(K26:K28)</f>
        <v>13720512.32</v>
      </c>
      <c r="L29" s="194"/>
      <c r="M29" s="195"/>
      <c r="N29" s="194">
        <f>SUM(N26:N28)</f>
        <v>16095440.41</v>
      </c>
      <c r="O29" s="194"/>
      <c r="P29" s="194"/>
      <c r="Q29" s="193">
        <f>SUM(Q26:Q28)</f>
        <v>15171600.68</v>
      </c>
      <c r="R29" s="194"/>
      <c r="S29" s="195"/>
      <c r="T29" s="193">
        <f>SUM(T26:T28)</f>
        <v>16757425.65</v>
      </c>
      <c r="U29" s="194"/>
      <c r="V29" s="195"/>
    </row>
    <row r="30" spans="1:22" ht="16.95" customHeight="1">
      <c r="A30" s="36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3.2"/>
  <cols>
    <col min="1" max="7" width="5.33203125" customWidth="1"/>
    <col min="8" max="8" width="6.5546875" customWidth="1"/>
    <col min="9" max="19" width="5.33203125" customWidth="1"/>
    <col min="20" max="22" width="4.88671875" customWidth="1"/>
  </cols>
  <sheetData>
    <row r="1" spans="1:24" ht="12.75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La Bruyere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25"/>
      <c r="V1" s="125"/>
      <c r="W1" s="98" t="str">
        <f>Coordonnées!$U$1</f>
        <v>Code INS</v>
      </c>
      <c r="X1" s="135">
        <f>Coordonnées!$V$1</f>
        <v>92141</v>
      </c>
    </row>
    <row r="2" spans="1:24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26"/>
      <c r="V2" s="126"/>
      <c r="W2" s="99" t="str">
        <f>Coordonnées!$U$2</f>
        <v>Exercice:</v>
      </c>
      <c r="X2" s="136">
        <f>Coordonnées!$V$2</f>
        <v>2026</v>
      </c>
    </row>
    <row r="3" spans="1:24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Coordonnées!$V$3</f>
        <v>2</v>
      </c>
    </row>
    <row r="4" spans="1:24" ht="13.2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95" customHeight="1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45" customHeight="1">
      <c r="A6" s="13"/>
      <c r="B6" s="2"/>
      <c r="C6" s="2"/>
      <c r="D6" s="2"/>
      <c r="E6" s="2"/>
      <c r="H6" s="221" t="s">
        <v>43</v>
      </c>
      <c r="I6" s="221"/>
      <c r="J6" s="221"/>
      <c r="K6" s="221"/>
      <c r="L6" s="221"/>
      <c r="M6" s="221"/>
      <c r="N6" s="221"/>
      <c r="O6" s="221"/>
      <c r="P6" s="221"/>
      <c r="Q6" s="221"/>
      <c r="R6" s="221"/>
      <c r="S6" s="221"/>
      <c r="T6" s="222"/>
      <c r="U6" s="222"/>
      <c r="V6" s="222"/>
    </row>
    <row r="7" spans="1:24" ht="18.45" customHeight="1">
      <c r="A7" s="34"/>
      <c r="B7" s="35"/>
      <c r="C7" s="35"/>
      <c r="D7" s="35"/>
      <c r="E7" s="35"/>
      <c r="F7" s="35"/>
      <c r="G7" s="35"/>
      <c r="H7" s="223" t="str">
        <f>Coordonnées!$J$27</f>
        <v>Budget</v>
      </c>
      <c r="I7" s="223"/>
      <c r="J7" s="223"/>
      <c r="K7" s="223" t="str">
        <f>Coordonnées!$J$27</f>
        <v>Budget</v>
      </c>
      <c r="L7" s="223"/>
      <c r="M7" s="223"/>
      <c r="N7" s="223" t="str">
        <f>Coordonnées!$J$27</f>
        <v>Budget</v>
      </c>
      <c r="O7" s="223"/>
      <c r="P7" s="223"/>
      <c r="Q7" s="223" t="str">
        <f>Coordonnées!$J$27</f>
        <v>Budget</v>
      </c>
      <c r="R7" s="223"/>
      <c r="S7" s="223"/>
      <c r="T7" s="223" t="str">
        <f>Coordonnées!$J$27</f>
        <v>Budget</v>
      </c>
      <c r="U7" s="223"/>
      <c r="V7" s="223"/>
    </row>
    <row r="8" spans="1:24" ht="18.45" customHeight="1">
      <c r="A8" s="34"/>
      <c r="B8" s="37"/>
      <c r="C8" s="35"/>
      <c r="D8" s="35"/>
      <c r="E8" s="35"/>
      <c r="F8" s="35"/>
      <c r="G8" s="35"/>
      <c r="H8" s="267" t="s">
        <v>100</v>
      </c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5"/>
      <c r="U8" s="225"/>
      <c r="V8" s="226"/>
    </row>
    <row r="9" spans="1:24" ht="18.45" customHeight="1">
      <c r="A9" s="211" t="s">
        <v>2</v>
      </c>
      <c r="B9" s="218"/>
      <c r="C9" s="211"/>
      <c r="D9" s="211"/>
      <c r="E9" s="211"/>
      <c r="F9" s="211"/>
      <c r="G9" s="211"/>
      <c r="H9" s="212">
        <f>K9-1</f>
        <v>2022</v>
      </c>
      <c r="I9" s="212"/>
      <c r="J9" s="212"/>
      <c r="K9" s="212">
        <f>N9-1</f>
        <v>2023</v>
      </c>
      <c r="L9" s="212"/>
      <c r="M9" s="212"/>
      <c r="N9" s="212">
        <f>Q9-1</f>
        <v>2024</v>
      </c>
      <c r="O9" s="212"/>
      <c r="P9" s="212"/>
      <c r="Q9" s="212">
        <f>T9-1</f>
        <v>2025</v>
      </c>
      <c r="R9" s="212"/>
      <c r="S9" s="212"/>
      <c r="T9" s="212">
        <f>X2</f>
        <v>2026</v>
      </c>
      <c r="U9" s="212"/>
      <c r="V9" s="212"/>
    </row>
    <row r="10" spans="1:24" ht="18.45" customHeight="1">
      <c r="A10" s="219" t="s">
        <v>15</v>
      </c>
      <c r="B10" s="220"/>
      <c r="C10" s="220"/>
      <c r="D10" s="220"/>
      <c r="E10" s="220"/>
      <c r="F10" s="220"/>
      <c r="G10" s="220"/>
      <c r="H10" s="269">
        <v>41500</v>
      </c>
      <c r="I10" s="213">
        <v>5512664.2599999998</v>
      </c>
      <c r="J10" s="214">
        <v>5512664.2599999998</v>
      </c>
      <c r="K10" s="269">
        <v>0</v>
      </c>
      <c r="L10" s="213">
        <v>5512664.2599999998</v>
      </c>
      <c r="M10" s="214">
        <v>5512664.2599999998</v>
      </c>
      <c r="N10" s="269">
        <v>19612.25</v>
      </c>
      <c r="O10" s="213">
        <v>5512664.2599999998</v>
      </c>
      <c r="P10" s="214">
        <v>5512664.2599999998</v>
      </c>
      <c r="Q10" s="269">
        <v>0</v>
      </c>
      <c r="R10" s="213">
        <v>5512664.2599999998</v>
      </c>
      <c r="S10" s="214">
        <v>5512664.2599999998</v>
      </c>
      <c r="T10" s="269">
        <v>0</v>
      </c>
      <c r="U10" s="213">
        <v>5512664.2599999998</v>
      </c>
      <c r="V10" s="214">
        <v>5512664.2599999998</v>
      </c>
    </row>
    <row r="11" spans="1:24" ht="18.45" customHeight="1">
      <c r="A11" s="196" t="s">
        <v>44</v>
      </c>
      <c r="B11" s="197"/>
      <c r="C11" s="197"/>
      <c r="D11" s="197"/>
      <c r="E11" s="197"/>
      <c r="F11" s="197"/>
      <c r="G11" s="197"/>
      <c r="H11" s="270">
        <v>4104281.47</v>
      </c>
      <c r="I11" s="209">
        <v>2726342.74</v>
      </c>
      <c r="J11" s="210">
        <v>2726342.74</v>
      </c>
      <c r="K11" s="270">
        <v>2725795.72</v>
      </c>
      <c r="L11" s="209">
        <v>2726342.74</v>
      </c>
      <c r="M11" s="210">
        <v>2726342.74</v>
      </c>
      <c r="N11" s="270">
        <v>3831657</v>
      </c>
      <c r="O11" s="209">
        <v>2726342.74</v>
      </c>
      <c r="P11" s="210">
        <v>2726342.74</v>
      </c>
      <c r="Q11" s="270">
        <v>450500</v>
      </c>
      <c r="R11" s="209">
        <v>2726342.74</v>
      </c>
      <c r="S11" s="210">
        <v>2726342.74</v>
      </c>
      <c r="T11" s="270">
        <v>1596061</v>
      </c>
      <c r="U11" s="209">
        <v>2726342.74</v>
      </c>
      <c r="V11" s="210">
        <v>2726342.74</v>
      </c>
    </row>
    <row r="12" spans="1:24" ht="18.45" customHeight="1">
      <c r="A12" s="196" t="s">
        <v>16</v>
      </c>
      <c r="B12" s="197"/>
      <c r="C12" s="197"/>
      <c r="D12" s="197"/>
      <c r="E12" s="197"/>
      <c r="F12" s="197"/>
      <c r="G12" s="197"/>
      <c r="H12" s="270">
        <v>50000</v>
      </c>
      <c r="I12" s="209">
        <v>4264832.04</v>
      </c>
      <c r="J12" s="210">
        <v>4264832.04</v>
      </c>
      <c r="K12" s="270">
        <v>19281.47</v>
      </c>
      <c r="L12" s="209">
        <v>4264832.04</v>
      </c>
      <c r="M12" s="210">
        <v>4264832.04</v>
      </c>
      <c r="N12" s="270">
        <v>0</v>
      </c>
      <c r="O12" s="209">
        <v>4264832.04</v>
      </c>
      <c r="P12" s="210">
        <v>4264832.04</v>
      </c>
      <c r="Q12" s="270">
        <v>25064.49</v>
      </c>
      <c r="R12" s="209">
        <v>4264832.04</v>
      </c>
      <c r="S12" s="210">
        <v>4264832.04</v>
      </c>
      <c r="T12" s="270">
        <v>0</v>
      </c>
      <c r="U12" s="209">
        <v>4264832.04</v>
      </c>
      <c r="V12" s="210">
        <v>4264832.04</v>
      </c>
    </row>
    <row r="13" spans="1:24" ht="18.45" customHeight="1">
      <c r="A13" s="196" t="s">
        <v>3</v>
      </c>
      <c r="B13" s="197"/>
      <c r="C13" s="197"/>
      <c r="D13" s="197"/>
      <c r="E13" s="197"/>
      <c r="F13" s="197"/>
      <c r="G13" s="197"/>
      <c r="H13" s="270">
        <v>0</v>
      </c>
      <c r="I13" s="209">
        <v>41563.69</v>
      </c>
      <c r="J13" s="210">
        <v>41563.69</v>
      </c>
      <c r="K13" s="270">
        <v>0</v>
      </c>
      <c r="L13" s="209">
        <v>41563.69</v>
      </c>
      <c r="M13" s="210">
        <v>41563.69</v>
      </c>
      <c r="N13" s="270">
        <v>0</v>
      </c>
      <c r="O13" s="209">
        <v>41563.69</v>
      </c>
      <c r="P13" s="210">
        <v>41563.69</v>
      </c>
      <c r="Q13" s="270">
        <v>0</v>
      </c>
      <c r="R13" s="209">
        <v>41563.69</v>
      </c>
      <c r="S13" s="210">
        <v>41563.69</v>
      </c>
      <c r="T13" s="270">
        <v>0</v>
      </c>
      <c r="U13" s="209">
        <v>41563.69</v>
      </c>
      <c r="V13" s="210">
        <v>41563.69</v>
      </c>
    </row>
    <row r="14" spans="1:24" ht="18.45" customHeight="1" thickBot="1">
      <c r="A14" s="201"/>
      <c r="B14" s="202"/>
      <c r="C14" s="202"/>
      <c r="D14" s="202"/>
      <c r="E14" s="202"/>
      <c r="F14" s="202"/>
      <c r="G14" s="202"/>
      <c r="H14" s="271">
        <v>0</v>
      </c>
      <c r="I14" s="204">
        <v>0</v>
      </c>
      <c r="J14" s="205">
        <v>0</v>
      </c>
      <c r="K14" s="271">
        <v>0</v>
      </c>
      <c r="L14" s="204">
        <v>0</v>
      </c>
      <c r="M14" s="205">
        <v>0</v>
      </c>
      <c r="N14" s="271">
        <v>0</v>
      </c>
      <c r="O14" s="204">
        <v>0</v>
      </c>
      <c r="P14" s="205">
        <v>0</v>
      </c>
      <c r="Q14" s="271">
        <v>0</v>
      </c>
      <c r="R14" s="204">
        <v>0</v>
      </c>
      <c r="S14" s="205">
        <v>0</v>
      </c>
      <c r="T14" s="271">
        <v>0</v>
      </c>
      <c r="U14" s="204">
        <v>0</v>
      </c>
      <c r="V14" s="205">
        <v>0</v>
      </c>
    </row>
    <row r="15" spans="1:24" ht="18.45" customHeight="1" thickBot="1">
      <c r="A15" s="183" t="s">
        <v>67</v>
      </c>
      <c r="B15" s="184"/>
      <c r="C15" s="184"/>
      <c r="D15" s="184"/>
      <c r="E15" s="184"/>
      <c r="F15" s="184"/>
      <c r="G15" s="184"/>
      <c r="H15" s="206">
        <f>SUM(H10:H14)</f>
        <v>4195781.4700000007</v>
      </c>
      <c r="I15" s="207"/>
      <c r="J15" s="208"/>
      <c r="K15" s="207">
        <f>SUM(K10:K14)</f>
        <v>2745077.1900000004</v>
      </c>
      <c r="L15" s="207"/>
      <c r="M15" s="207"/>
      <c r="N15" s="206">
        <f>SUM(N10:N14)</f>
        <v>3851269.25</v>
      </c>
      <c r="O15" s="207"/>
      <c r="P15" s="208"/>
      <c r="Q15" s="207">
        <f>SUM(Q10:Q14)</f>
        <v>475564.49</v>
      </c>
      <c r="R15" s="207"/>
      <c r="S15" s="208"/>
      <c r="T15" s="207">
        <f>SUM(T10:T14)</f>
        <v>1596061</v>
      </c>
      <c r="U15" s="207"/>
      <c r="V15" s="208"/>
    </row>
    <row r="16" spans="1:24" ht="18.45" customHeight="1">
      <c r="A16" s="196" t="s">
        <v>29</v>
      </c>
      <c r="B16" s="197"/>
      <c r="C16" s="197"/>
      <c r="D16" s="197"/>
      <c r="E16" s="197"/>
      <c r="F16" s="197"/>
      <c r="G16" s="197"/>
      <c r="H16" s="272">
        <v>20000</v>
      </c>
      <c r="I16" s="199">
        <v>1521059.02</v>
      </c>
      <c r="J16" s="200">
        <v>2351270.66</v>
      </c>
      <c r="K16" s="272">
        <v>540000</v>
      </c>
      <c r="L16" s="199">
        <v>1659060.83</v>
      </c>
      <c r="M16" s="200">
        <v>1521059.02</v>
      </c>
      <c r="N16" s="272">
        <v>125000</v>
      </c>
      <c r="O16" s="199">
        <v>2230351.92</v>
      </c>
      <c r="P16" s="200">
        <v>1659060.83</v>
      </c>
      <c r="Q16" s="272">
        <v>18588.34</v>
      </c>
      <c r="R16" s="199">
        <v>2351270.66</v>
      </c>
      <c r="S16" s="200">
        <v>2230351.92</v>
      </c>
      <c r="T16" s="272">
        <v>22645.98</v>
      </c>
      <c r="U16" s="199">
        <v>2351270.66</v>
      </c>
      <c r="V16" s="200">
        <v>2230351.92</v>
      </c>
    </row>
    <row r="17" spans="1:22" ht="18.45" customHeight="1" thickBot="1">
      <c r="A17" s="201" t="s">
        <v>3</v>
      </c>
      <c r="B17" s="202"/>
      <c r="C17" s="202"/>
      <c r="D17" s="202"/>
      <c r="E17" s="202"/>
      <c r="F17" s="202"/>
      <c r="G17" s="202"/>
      <c r="H17" s="271">
        <v>0</v>
      </c>
      <c r="I17" s="204">
        <v>1192323.53</v>
      </c>
      <c r="J17" s="205">
        <v>824300.6</v>
      </c>
      <c r="K17" s="271">
        <v>0</v>
      </c>
      <c r="L17" s="204">
        <v>4295659.8600000003</v>
      </c>
      <c r="M17" s="205">
        <v>1192323.53</v>
      </c>
      <c r="N17" s="271">
        <v>0</v>
      </c>
      <c r="O17" s="204">
        <v>1045347.08</v>
      </c>
      <c r="P17" s="205">
        <v>4295659.8600000003</v>
      </c>
      <c r="Q17" s="271">
        <v>0</v>
      </c>
      <c r="R17" s="204">
        <v>824300.6</v>
      </c>
      <c r="S17" s="205">
        <v>1045347.08</v>
      </c>
      <c r="T17" s="271">
        <v>0</v>
      </c>
      <c r="U17" s="204">
        <v>824300.6</v>
      </c>
      <c r="V17" s="205">
        <v>1045347.08</v>
      </c>
    </row>
    <row r="18" spans="1:22" ht="18.45" customHeight="1" thickBot="1">
      <c r="A18" s="190" t="s">
        <v>68</v>
      </c>
      <c r="B18" s="191"/>
      <c r="C18" s="191"/>
      <c r="D18" s="191"/>
      <c r="E18" s="191"/>
      <c r="F18" s="191"/>
      <c r="G18" s="191"/>
      <c r="H18" s="193">
        <f>SUM(H15:H17)</f>
        <v>4215781.4700000007</v>
      </c>
      <c r="I18" s="194"/>
      <c r="J18" s="195"/>
      <c r="K18" s="194">
        <f>SUM(K15:K17)</f>
        <v>3285077.1900000004</v>
      </c>
      <c r="L18" s="194"/>
      <c r="M18" s="194"/>
      <c r="N18" s="193">
        <f>SUM(N15:N17)</f>
        <v>3976269.25</v>
      </c>
      <c r="O18" s="194"/>
      <c r="P18" s="195"/>
      <c r="Q18" s="193">
        <f>SUM(Q15:Q17)</f>
        <v>494152.83</v>
      </c>
      <c r="R18" s="194"/>
      <c r="S18" s="195"/>
      <c r="T18" s="193">
        <f>SUM(T15:T17)</f>
        <v>1618706.98</v>
      </c>
      <c r="U18" s="194"/>
      <c r="V18" s="195"/>
    </row>
    <row r="19" spans="1:22" s="55" customFormat="1" ht="28.2" customHeight="1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45" customHeight="1">
      <c r="A20" s="34"/>
      <c r="B20" s="35"/>
      <c r="C20" s="35"/>
      <c r="D20" s="35"/>
      <c r="E20" s="35"/>
      <c r="F20" s="35"/>
      <c r="G20" s="35"/>
      <c r="H20" s="268" t="s">
        <v>101</v>
      </c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6"/>
      <c r="U20" s="216"/>
      <c r="V20" s="217"/>
    </row>
    <row r="21" spans="1:22" ht="18.45" customHeight="1">
      <c r="A21" s="211" t="s">
        <v>2</v>
      </c>
      <c r="B21" s="211"/>
      <c r="C21" s="211"/>
      <c r="D21" s="211"/>
      <c r="E21" s="211"/>
      <c r="F21" s="211"/>
      <c r="G21" s="211"/>
      <c r="H21" s="212">
        <f>K21-1</f>
        <v>2022</v>
      </c>
      <c r="I21" s="212"/>
      <c r="J21" s="212"/>
      <c r="K21" s="212">
        <f>N21-1</f>
        <v>2023</v>
      </c>
      <c r="L21" s="212"/>
      <c r="M21" s="212"/>
      <c r="N21" s="212">
        <f>Q21-1</f>
        <v>2024</v>
      </c>
      <c r="O21" s="212"/>
      <c r="P21" s="212"/>
      <c r="Q21" s="212">
        <f>T21-1</f>
        <v>2025</v>
      </c>
      <c r="R21" s="212"/>
      <c r="S21" s="212"/>
      <c r="T21" s="212">
        <f>X2</f>
        <v>2026</v>
      </c>
      <c r="U21" s="212"/>
      <c r="V21" s="212"/>
    </row>
    <row r="22" spans="1:22" ht="18.45" customHeight="1">
      <c r="A22" s="219" t="s">
        <v>15</v>
      </c>
      <c r="B22" s="220"/>
      <c r="C22" s="220"/>
      <c r="D22" s="220"/>
      <c r="E22" s="220"/>
      <c r="F22" s="220"/>
      <c r="G22" s="220"/>
      <c r="H22" s="269">
        <v>1351600</v>
      </c>
      <c r="I22" s="213">
        <v>373432.17</v>
      </c>
      <c r="J22" s="214">
        <v>697745.74</v>
      </c>
      <c r="K22" s="269">
        <v>493600</v>
      </c>
      <c r="L22" s="213">
        <v>365967.42</v>
      </c>
      <c r="M22" s="214">
        <v>373432.17</v>
      </c>
      <c r="N22" s="269">
        <v>375558.05</v>
      </c>
      <c r="O22" s="213">
        <v>414709.37</v>
      </c>
      <c r="P22" s="214">
        <v>365967.42</v>
      </c>
      <c r="Q22" s="269">
        <v>0</v>
      </c>
      <c r="R22" s="213">
        <v>697745.74</v>
      </c>
      <c r="S22" s="214">
        <v>414709.37</v>
      </c>
      <c r="T22" s="269">
        <v>263019.05</v>
      </c>
      <c r="U22" s="213">
        <v>557211.56000000006</v>
      </c>
      <c r="V22" s="214">
        <v>577850.16</v>
      </c>
    </row>
    <row r="23" spans="1:22" ht="18.45" customHeight="1">
      <c r="A23" s="196" t="s">
        <v>44</v>
      </c>
      <c r="B23" s="197"/>
      <c r="C23" s="197"/>
      <c r="D23" s="197"/>
      <c r="E23" s="197"/>
      <c r="F23" s="197"/>
      <c r="G23" s="197"/>
      <c r="H23" s="270">
        <v>0</v>
      </c>
      <c r="I23" s="209">
        <v>12728583.199999999</v>
      </c>
      <c r="J23" s="210">
        <v>13240574.68</v>
      </c>
      <c r="K23" s="270">
        <v>0</v>
      </c>
      <c r="L23" s="209">
        <v>12120371.99</v>
      </c>
      <c r="M23" s="210">
        <v>12728583.199999999</v>
      </c>
      <c r="N23" s="270">
        <v>0</v>
      </c>
      <c r="O23" s="209">
        <v>12941517.73</v>
      </c>
      <c r="P23" s="210">
        <v>12120371.99</v>
      </c>
      <c r="Q23" s="270">
        <v>0</v>
      </c>
      <c r="R23" s="209">
        <v>13240574.68</v>
      </c>
      <c r="S23" s="210">
        <v>12941517.73</v>
      </c>
      <c r="T23" s="270">
        <v>0</v>
      </c>
      <c r="U23" s="209">
        <v>13289626.9983333</v>
      </c>
      <c r="V23" s="210">
        <v>13396094.2633333</v>
      </c>
    </row>
    <row r="24" spans="1:22" ht="18.45" customHeight="1">
      <c r="A24" s="196" t="s">
        <v>16</v>
      </c>
      <c r="B24" s="197"/>
      <c r="C24" s="197"/>
      <c r="D24" s="197"/>
      <c r="E24" s="197"/>
      <c r="F24" s="197"/>
      <c r="G24" s="197"/>
      <c r="H24" s="270">
        <v>2310000</v>
      </c>
      <c r="I24" s="209">
        <v>548784.99</v>
      </c>
      <c r="J24" s="210">
        <v>408005.67</v>
      </c>
      <c r="K24" s="270">
        <v>2157218.64</v>
      </c>
      <c r="L24" s="209">
        <v>536819.05000000005</v>
      </c>
      <c r="M24" s="210">
        <v>548784.99</v>
      </c>
      <c r="N24" s="270">
        <v>2407220.69</v>
      </c>
      <c r="O24" s="209">
        <v>344975.81</v>
      </c>
      <c r="P24" s="210">
        <v>536819.05000000005</v>
      </c>
      <c r="Q24" s="270">
        <v>330000</v>
      </c>
      <c r="R24" s="209">
        <v>408005.67</v>
      </c>
      <c r="S24" s="210">
        <v>344975.81</v>
      </c>
      <c r="T24" s="270">
        <v>470000</v>
      </c>
      <c r="U24" s="209">
        <v>128208.38666666699</v>
      </c>
      <c r="V24" s="210">
        <v>26303.796666666702</v>
      </c>
    </row>
    <row r="25" spans="1:22" ht="18.45" customHeight="1" thickBot="1">
      <c r="A25" s="196" t="s">
        <v>3</v>
      </c>
      <c r="B25" s="197"/>
      <c r="C25" s="197"/>
      <c r="D25" s="197"/>
      <c r="E25" s="197"/>
      <c r="F25" s="197"/>
      <c r="G25" s="197"/>
      <c r="H25" s="271">
        <v>0</v>
      </c>
      <c r="I25" s="204">
        <v>0</v>
      </c>
      <c r="J25" s="205">
        <v>0</v>
      </c>
      <c r="K25" s="271">
        <v>0</v>
      </c>
      <c r="L25" s="204">
        <v>0</v>
      </c>
      <c r="M25" s="205">
        <v>0</v>
      </c>
      <c r="N25" s="271">
        <v>0</v>
      </c>
      <c r="O25" s="204">
        <v>0</v>
      </c>
      <c r="P25" s="205">
        <v>0</v>
      </c>
      <c r="Q25" s="271">
        <v>0</v>
      </c>
      <c r="R25" s="204">
        <v>0</v>
      </c>
      <c r="S25" s="205">
        <v>0</v>
      </c>
      <c r="T25" s="271">
        <v>0</v>
      </c>
      <c r="U25" s="204">
        <v>0</v>
      </c>
      <c r="V25" s="205">
        <v>0</v>
      </c>
    </row>
    <row r="26" spans="1:22" ht="18.45" customHeight="1" thickBot="1">
      <c r="A26" s="183" t="s">
        <v>67</v>
      </c>
      <c r="B26" s="184"/>
      <c r="C26" s="184"/>
      <c r="D26" s="184"/>
      <c r="E26" s="184"/>
      <c r="F26" s="184"/>
      <c r="G26" s="185"/>
      <c r="H26" s="206">
        <f>SUM(H22:H25)</f>
        <v>3661600</v>
      </c>
      <c r="I26" s="207"/>
      <c r="J26" s="207"/>
      <c r="K26" s="206">
        <f>SUM(K22:K25)</f>
        <v>2650818.64</v>
      </c>
      <c r="L26" s="207"/>
      <c r="M26" s="208"/>
      <c r="N26" s="207">
        <f>SUM(N22:N25)</f>
        <v>2782778.7399999998</v>
      </c>
      <c r="O26" s="207"/>
      <c r="P26" s="207"/>
      <c r="Q26" s="206">
        <f>SUM(Q22:Q25)</f>
        <v>330000</v>
      </c>
      <c r="R26" s="207"/>
      <c r="S26" s="208"/>
      <c r="T26" s="206">
        <f>SUM(T22:T25)</f>
        <v>733019.05</v>
      </c>
      <c r="U26" s="207"/>
      <c r="V26" s="208"/>
    </row>
    <row r="27" spans="1:22" ht="18.45" customHeight="1">
      <c r="A27" s="196" t="s">
        <v>29</v>
      </c>
      <c r="B27" s="197"/>
      <c r="C27" s="197"/>
      <c r="D27" s="197"/>
      <c r="E27" s="197"/>
      <c r="F27" s="197"/>
      <c r="G27" s="198"/>
      <c r="H27" s="272">
        <v>0</v>
      </c>
      <c r="I27" s="199"/>
      <c r="J27" s="200"/>
      <c r="K27" s="272">
        <v>0</v>
      </c>
      <c r="L27" s="199">
        <v>10122961.629999999</v>
      </c>
      <c r="M27" s="200">
        <v>6628334.5600000005</v>
      </c>
      <c r="N27" s="272">
        <v>0</v>
      </c>
      <c r="O27" s="199">
        <v>6248838.1500000004</v>
      </c>
      <c r="P27" s="200">
        <v>10122961.629999999</v>
      </c>
      <c r="Q27" s="272">
        <v>0</v>
      </c>
      <c r="R27" s="199">
        <v>6834216</v>
      </c>
      <c r="S27" s="200">
        <v>6248838.1500000004</v>
      </c>
      <c r="T27" s="272">
        <v>0</v>
      </c>
      <c r="U27" s="199">
        <v>6001218.2883333303</v>
      </c>
      <c r="V27" s="200">
        <v>5811470.0833333302</v>
      </c>
    </row>
    <row r="28" spans="1:22" ht="18.45" customHeight="1" thickBot="1">
      <c r="A28" s="201" t="s">
        <v>3</v>
      </c>
      <c r="B28" s="202"/>
      <c r="C28" s="202"/>
      <c r="D28" s="202"/>
      <c r="E28" s="202"/>
      <c r="F28" s="202"/>
      <c r="G28" s="203"/>
      <c r="H28" s="271">
        <v>554181.47</v>
      </c>
      <c r="I28" s="204">
        <v>0</v>
      </c>
      <c r="J28" s="205">
        <v>0</v>
      </c>
      <c r="K28" s="271">
        <v>634258.55000000005</v>
      </c>
      <c r="L28" s="204">
        <v>0</v>
      </c>
      <c r="M28" s="205">
        <v>0</v>
      </c>
      <c r="N28" s="271">
        <v>1193490.51</v>
      </c>
      <c r="O28" s="204">
        <v>0</v>
      </c>
      <c r="P28" s="205">
        <v>0</v>
      </c>
      <c r="Q28" s="271">
        <v>164152.82999999999</v>
      </c>
      <c r="R28" s="204">
        <v>0</v>
      </c>
      <c r="S28" s="205">
        <v>0</v>
      </c>
      <c r="T28" s="271">
        <v>885687.93</v>
      </c>
      <c r="U28" s="204">
        <v>0</v>
      </c>
      <c r="V28" s="205">
        <v>0</v>
      </c>
    </row>
    <row r="29" spans="1:22" ht="18.45" customHeight="1" thickBot="1">
      <c r="A29" s="190" t="s">
        <v>68</v>
      </c>
      <c r="B29" s="191"/>
      <c r="C29" s="191"/>
      <c r="D29" s="191"/>
      <c r="E29" s="191"/>
      <c r="F29" s="191"/>
      <c r="G29" s="192"/>
      <c r="H29" s="193">
        <f>SUM(H26:H28)</f>
        <v>4215781.47</v>
      </c>
      <c r="I29" s="194"/>
      <c r="J29" s="194"/>
      <c r="K29" s="193">
        <f>SUM(K26:K28)</f>
        <v>3285077.1900000004</v>
      </c>
      <c r="L29" s="194"/>
      <c r="M29" s="195"/>
      <c r="N29" s="194">
        <f>SUM(N26:N28)</f>
        <v>3976269.25</v>
      </c>
      <c r="O29" s="194"/>
      <c r="P29" s="194"/>
      <c r="Q29" s="193">
        <f>SUM(Q26:Q28)</f>
        <v>494152.82999999996</v>
      </c>
      <c r="R29" s="194"/>
      <c r="S29" s="195"/>
      <c r="T29" s="193">
        <f>SUM(T26:T28)</f>
        <v>1618706.98</v>
      </c>
      <c r="U29" s="194"/>
      <c r="V29" s="195"/>
    </row>
    <row r="30" spans="1:22" ht="16.95" customHeight="1">
      <c r="A30" s="34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22" ht="16.95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3.2"/>
  <cols>
    <col min="1" max="1" width="16.5546875" customWidth="1"/>
    <col min="2" max="4" width="5.33203125" customWidth="1"/>
    <col min="5" max="9" width="19.33203125" customWidth="1"/>
  </cols>
  <sheetData>
    <row r="1" spans="1:10" ht="13.2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La Bruyere</v>
      </c>
      <c r="F1" s="165"/>
      <c r="G1" s="165"/>
      <c r="H1" s="165"/>
      <c r="I1" s="98" t="str">
        <f>Coordonnées!$U$1</f>
        <v>Code INS</v>
      </c>
      <c r="J1" s="135">
        <f>Coordonnées!$V$1</f>
        <v>92141</v>
      </c>
    </row>
    <row r="2" spans="1:10" ht="16.2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3">
        <f>Coordonnées!$V$3</f>
        <v>2</v>
      </c>
    </row>
    <row r="4" spans="1:10" ht="16.2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7" customHeight="1">
      <c r="A5" s="14"/>
      <c r="E5" s="238" t="s">
        <v>69</v>
      </c>
      <c r="F5" s="239"/>
      <c r="G5" s="239"/>
      <c r="H5" s="239"/>
      <c r="I5" s="239"/>
    </row>
    <row r="6" spans="1:10" ht="17.7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7" customHeight="1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>
      <c r="A8" s="240" t="s">
        <v>35</v>
      </c>
      <c r="B8" s="241"/>
      <c r="C8" s="241"/>
      <c r="D8" s="242"/>
      <c r="E8" s="273">
        <v>2299930.83</v>
      </c>
      <c r="F8" s="273">
        <v>149200</v>
      </c>
      <c r="G8" s="273">
        <v>747006.56</v>
      </c>
      <c r="H8" s="273">
        <v>147694.92000000001</v>
      </c>
      <c r="I8" s="273">
        <v>151400</v>
      </c>
    </row>
    <row r="9" spans="1:10" ht="30" customHeight="1">
      <c r="A9" s="229" t="s">
        <v>18</v>
      </c>
      <c r="B9" s="230"/>
      <c r="C9" s="230"/>
      <c r="D9" s="231"/>
      <c r="E9" s="273">
        <v>3652994.71</v>
      </c>
      <c r="F9" s="273">
        <v>4102599.75</v>
      </c>
      <c r="G9" s="273">
        <v>4327916.76</v>
      </c>
      <c r="H9" s="273">
        <v>4470632.03</v>
      </c>
      <c r="I9" s="273">
        <v>4561862.83</v>
      </c>
    </row>
    <row r="10" spans="1:10" ht="30" customHeight="1">
      <c r="A10" s="229" t="s">
        <v>19</v>
      </c>
      <c r="B10" s="230"/>
      <c r="C10" s="230"/>
      <c r="D10" s="231"/>
      <c r="E10" s="273">
        <v>863224.66</v>
      </c>
      <c r="F10" s="273">
        <v>980800.73</v>
      </c>
      <c r="G10" s="273">
        <v>1035726.34</v>
      </c>
      <c r="H10" s="273">
        <v>1086381.27</v>
      </c>
      <c r="I10" s="273">
        <v>1036907.03</v>
      </c>
    </row>
    <row r="11" spans="1:10" ht="30" customHeight="1">
      <c r="A11" s="229" t="s">
        <v>20</v>
      </c>
      <c r="B11" s="230"/>
      <c r="C11" s="230"/>
      <c r="D11" s="231"/>
      <c r="E11" s="273">
        <v>1435242.81</v>
      </c>
      <c r="F11" s="273">
        <v>1570930.01</v>
      </c>
      <c r="G11" s="273">
        <v>1625523.68</v>
      </c>
      <c r="H11" s="273">
        <v>1552288.73</v>
      </c>
      <c r="I11" s="273">
        <v>1895685.18</v>
      </c>
    </row>
    <row r="12" spans="1:10" ht="30" customHeight="1">
      <c r="A12" s="229" t="s">
        <v>28</v>
      </c>
      <c r="B12" s="230"/>
      <c r="C12" s="230"/>
      <c r="D12" s="231"/>
      <c r="E12" s="273">
        <v>26800.23</v>
      </c>
      <c r="F12" s="273">
        <v>30906.23</v>
      </c>
      <c r="G12" s="273">
        <v>39466</v>
      </c>
      <c r="H12" s="273">
        <v>39482.83</v>
      </c>
      <c r="I12" s="273">
        <v>41878.65</v>
      </c>
    </row>
    <row r="13" spans="1:10" ht="30" customHeight="1">
      <c r="A13" s="229" t="s">
        <v>21</v>
      </c>
      <c r="B13" s="230"/>
      <c r="C13" s="230"/>
      <c r="D13" s="231"/>
      <c r="E13" s="273">
        <v>2100</v>
      </c>
      <c r="F13" s="273">
        <v>11350</v>
      </c>
      <c r="G13" s="273">
        <v>81850</v>
      </c>
      <c r="H13" s="273">
        <v>589.39</v>
      </c>
      <c r="I13" s="273">
        <v>40589.39</v>
      </c>
    </row>
    <row r="14" spans="1:10" ht="30" customHeight="1">
      <c r="A14" s="229" t="s">
        <v>22</v>
      </c>
      <c r="B14" s="230"/>
      <c r="C14" s="230"/>
      <c r="D14" s="231"/>
      <c r="E14" s="273">
        <v>1201051.52</v>
      </c>
      <c r="F14" s="273">
        <v>1501448.64</v>
      </c>
      <c r="G14" s="273">
        <v>1740505.57</v>
      </c>
      <c r="H14" s="273">
        <v>1674492.83</v>
      </c>
      <c r="I14" s="273">
        <v>1617638.61</v>
      </c>
    </row>
    <row r="15" spans="1:10" ht="30" customHeight="1">
      <c r="A15" s="229" t="s">
        <v>23</v>
      </c>
      <c r="B15" s="230"/>
      <c r="C15" s="230"/>
      <c r="D15" s="231"/>
      <c r="E15" s="273">
        <v>759482.9</v>
      </c>
      <c r="F15" s="273">
        <v>978537.42</v>
      </c>
      <c r="G15" s="273">
        <v>919503.04</v>
      </c>
      <c r="H15" s="273">
        <v>1058582.8899999999</v>
      </c>
      <c r="I15" s="273">
        <v>1123892.8899999999</v>
      </c>
    </row>
    <row r="16" spans="1:10" ht="30" customHeight="1">
      <c r="A16" s="232" t="s">
        <v>32</v>
      </c>
      <c r="B16" s="233"/>
      <c r="C16" s="233"/>
      <c r="D16" s="234"/>
      <c r="E16" s="273">
        <v>5610.81</v>
      </c>
      <c r="F16" s="273">
        <v>5723.03</v>
      </c>
      <c r="G16" s="273">
        <v>7000</v>
      </c>
      <c r="H16" s="273">
        <v>7000</v>
      </c>
      <c r="I16" s="273">
        <v>7000</v>
      </c>
    </row>
    <row r="17" spans="1:9" ht="30" customHeight="1">
      <c r="A17" s="229" t="s">
        <v>31</v>
      </c>
      <c r="B17" s="230"/>
      <c r="C17" s="230"/>
      <c r="D17" s="231"/>
      <c r="E17" s="273">
        <v>148617.66</v>
      </c>
      <c r="F17" s="273">
        <v>209854.91</v>
      </c>
      <c r="G17" s="273">
        <v>180105.2</v>
      </c>
      <c r="H17" s="273">
        <v>189658.4</v>
      </c>
      <c r="I17" s="273">
        <v>157865.26999999999</v>
      </c>
    </row>
    <row r="18" spans="1:9" ht="30" customHeight="1">
      <c r="A18" s="229" t="s">
        <v>24</v>
      </c>
      <c r="B18" s="230"/>
      <c r="C18" s="230"/>
      <c r="D18" s="231"/>
      <c r="E18" s="273">
        <v>1537998.87</v>
      </c>
      <c r="F18" s="273">
        <v>1697892.35</v>
      </c>
      <c r="G18" s="273">
        <v>1895845.92</v>
      </c>
      <c r="H18" s="273">
        <v>1867250.1</v>
      </c>
      <c r="I18" s="273">
        <v>1960684.17</v>
      </c>
    </row>
    <row r="19" spans="1:9" ht="30" customHeight="1">
      <c r="A19" s="232" t="s">
        <v>25</v>
      </c>
      <c r="B19" s="233"/>
      <c r="C19" s="233"/>
      <c r="D19" s="234"/>
      <c r="E19" s="273">
        <v>1432996.99</v>
      </c>
      <c r="F19" s="273">
        <v>1486106.84</v>
      </c>
      <c r="G19" s="273">
        <v>1638293.29</v>
      </c>
      <c r="H19" s="273">
        <v>1461006.69</v>
      </c>
      <c r="I19" s="273">
        <v>1615679.07</v>
      </c>
    </row>
    <row r="20" spans="1:9" ht="30" customHeight="1">
      <c r="A20" s="229" t="s">
        <v>26</v>
      </c>
      <c r="B20" s="230"/>
      <c r="C20" s="230"/>
      <c r="D20" s="231"/>
      <c r="E20" s="273">
        <v>4340</v>
      </c>
      <c r="F20" s="273">
        <v>4486</v>
      </c>
      <c r="G20" s="273">
        <v>4906</v>
      </c>
      <c r="H20" s="273">
        <v>3600</v>
      </c>
      <c r="I20" s="273">
        <v>3800</v>
      </c>
    </row>
    <row r="21" spans="1:9" ht="30" customHeight="1">
      <c r="A21" s="235" t="s">
        <v>27</v>
      </c>
      <c r="B21" s="236"/>
      <c r="C21" s="236"/>
      <c r="D21" s="237"/>
      <c r="E21" s="273">
        <v>16800</v>
      </c>
      <c r="F21" s="273">
        <v>15733</v>
      </c>
      <c r="G21" s="273">
        <v>16783</v>
      </c>
      <c r="H21" s="273">
        <v>11678.15</v>
      </c>
      <c r="I21" s="273">
        <v>12246.95</v>
      </c>
    </row>
  </sheetData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3.2"/>
  <cols>
    <col min="1" max="1" width="16.5546875" customWidth="1"/>
    <col min="2" max="4" width="5.33203125" customWidth="1"/>
    <col min="5" max="9" width="19.33203125" customWidth="1"/>
  </cols>
  <sheetData>
    <row r="1" spans="1:10" ht="13.2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La Bruyere</v>
      </c>
      <c r="F1" s="165"/>
      <c r="G1" s="165"/>
      <c r="H1" s="165"/>
      <c r="I1" s="98" t="str">
        <f>Coordonnées!$U$1</f>
        <v>Code INS</v>
      </c>
      <c r="J1" s="135">
        <f>Coordonnées!$V$1</f>
        <v>92141</v>
      </c>
    </row>
    <row r="2" spans="1:10" ht="16.2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2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7" customHeight="1">
      <c r="A5" s="14"/>
      <c r="E5" s="243" t="s">
        <v>70</v>
      </c>
      <c r="F5" s="244"/>
      <c r="G5" s="244"/>
      <c r="H5" s="244"/>
      <c r="I5" s="244"/>
    </row>
    <row r="6" spans="1:10" ht="17.7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7" customHeight="1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>
      <c r="A8" s="240" t="s">
        <v>35</v>
      </c>
      <c r="B8" s="241"/>
      <c r="C8" s="241"/>
      <c r="D8" s="242"/>
      <c r="E8" s="273">
        <v>12303481.4</v>
      </c>
      <c r="F8" s="273">
        <v>12395266.98</v>
      </c>
      <c r="G8" s="273">
        <v>13993772.18</v>
      </c>
      <c r="H8" s="273">
        <v>13536142.85</v>
      </c>
      <c r="I8" s="273">
        <v>15057457.050000001</v>
      </c>
    </row>
    <row r="9" spans="1:10" ht="30" customHeight="1">
      <c r="A9" s="229" t="s">
        <v>18</v>
      </c>
      <c r="B9" s="230"/>
      <c r="C9" s="230"/>
      <c r="D9" s="231"/>
      <c r="E9" s="273">
        <v>224726.58</v>
      </c>
      <c r="F9" s="273">
        <v>181353.8</v>
      </c>
      <c r="G9" s="273">
        <v>235593.1</v>
      </c>
      <c r="H9" s="273">
        <v>229048.69</v>
      </c>
      <c r="I9" s="273">
        <v>229012.58</v>
      </c>
    </row>
    <row r="10" spans="1:10" ht="30" customHeight="1">
      <c r="A10" s="229" t="s">
        <v>19</v>
      </c>
      <c r="B10" s="230"/>
      <c r="C10" s="230"/>
      <c r="D10" s="231"/>
      <c r="E10" s="273">
        <v>5000</v>
      </c>
      <c r="F10" s="273">
        <v>5000</v>
      </c>
      <c r="G10" s="273">
        <v>5000</v>
      </c>
      <c r="H10" s="273">
        <v>5000</v>
      </c>
      <c r="I10" s="273">
        <v>65000</v>
      </c>
    </row>
    <row r="11" spans="1:10" ht="30" customHeight="1">
      <c r="A11" s="229" t="s">
        <v>20</v>
      </c>
      <c r="B11" s="230"/>
      <c r="C11" s="230"/>
      <c r="D11" s="231"/>
      <c r="E11" s="273">
        <v>4100</v>
      </c>
      <c r="F11" s="273">
        <v>29100</v>
      </c>
      <c r="G11" s="273">
        <v>54100</v>
      </c>
      <c r="H11" s="273">
        <v>78869.08</v>
      </c>
      <c r="I11" s="273">
        <v>37869.08</v>
      </c>
    </row>
    <row r="12" spans="1:10" ht="30" customHeight="1">
      <c r="A12" s="229" t="s">
        <v>28</v>
      </c>
      <c r="B12" s="230"/>
      <c r="C12" s="230"/>
      <c r="D12" s="231"/>
      <c r="E12" s="273">
        <v>180160.33</v>
      </c>
      <c r="F12" s="273">
        <v>180160.33</v>
      </c>
      <c r="G12" s="273">
        <v>191024.83</v>
      </c>
      <c r="H12" s="273">
        <v>191026.07</v>
      </c>
      <c r="I12" s="273">
        <v>185980.59</v>
      </c>
    </row>
    <row r="13" spans="1:10" ht="30" customHeight="1">
      <c r="A13" s="229" t="s">
        <v>21</v>
      </c>
      <c r="B13" s="230"/>
      <c r="C13" s="230"/>
      <c r="D13" s="231"/>
      <c r="E13" s="273">
        <v>20500</v>
      </c>
      <c r="F13" s="273">
        <v>20500</v>
      </c>
      <c r="G13" s="273">
        <v>20500</v>
      </c>
      <c r="H13" s="273">
        <v>20500</v>
      </c>
      <c r="I13" s="273">
        <v>20500</v>
      </c>
    </row>
    <row r="14" spans="1:10" ht="30" customHeight="1">
      <c r="A14" s="229" t="s">
        <v>22</v>
      </c>
      <c r="B14" s="230"/>
      <c r="C14" s="230"/>
      <c r="D14" s="231"/>
      <c r="E14" s="273">
        <v>560061.80000000005</v>
      </c>
      <c r="F14" s="273">
        <v>568146.98</v>
      </c>
      <c r="G14" s="273">
        <v>623349.80000000005</v>
      </c>
      <c r="H14" s="273">
        <v>637139.80000000005</v>
      </c>
      <c r="I14" s="273">
        <v>640727.67000000004</v>
      </c>
    </row>
    <row r="15" spans="1:10" ht="30" customHeight="1">
      <c r="A15" s="229" t="s">
        <v>23</v>
      </c>
      <c r="B15" s="230"/>
      <c r="C15" s="230"/>
      <c r="D15" s="231"/>
      <c r="E15" s="273">
        <v>132726.54999999999</v>
      </c>
      <c r="F15" s="273">
        <v>131824.23000000001</v>
      </c>
      <c r="G15" s="273">
        <v>135785.38</v>
      </c>
      <c r="H15" s="273">
        <v>155901.19</v>
      </c>
      <c r="I15" s="273">
        <v>151888.68</v>
      </c>
    </row>
    <row r="16" spans="1:10" ht="30" customHeight="1">
      <c r="A16" s="232" t="s">
        <v>32</v>
      </c>
      <c r="B16" s="233"/>
      <c r="C16" s="233"/>
      <c r="D16" s="234"/>
      <c r="E16" s="273">
        <v>0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29" t="s">
        <v>31</v>
      </c>
      <c r="B17" s="230"/>
      <c r="C17" s="230"/>
      <c r="D17" s="231"/>
      <c r="E17" s="273">
        <v>0</v>
      </c>
      <c r="F17" s="273">
        <v>0</v>
      </c>
      <c r="G17" s="273">
        <v>0</v>
      </c>
      <c r="H17" s="273">
        <v>0</v>
      </c>
      <c r="I17" s="273">
        <v>0</v>
      </c>
    </row>
    <row r="18" spans="1:9" ht="30" customHeight="1">
      <c r="A18" s="229" t="s">
        <v>24</v>
      </c>
      <c r="B18" s="230"/>
      <c r="C18" s="230"/>
      <c r="D18" s="231"/>
      <c r="E18" s="273">
        <v>71600</v>
      </c>
      <c r="F18" s="273">
        <v>77060</v>
      </c>
      <c r="G18" s="273">
        <v>109100</v>
      </c>
      <c r="H18" s="273">
        <v>109100</v>
      </c>
      <c r="I18" s="273">
        <v>226100</v>
      </c>
    </row>
    <row r="19" spans="1:9" ht="30" customHeight="1">
      <c r="A19" s="232" t="s">
        <v>25</v>
      </c>
      <c r="B19" s="233"/>
      <c r="C19" s="233"/>
      <c r="D19" s="234"/>
      <c r="E19" s="273">
        <v>120450</v>
      </c>
      <c r="F19" s="273">
        <v>98050</v>
      </c>
      <c r="G19" s="273">
        <v>133050</v>
      </c>
      <c r="H19" s="273">
        <v>176533</v>
      </c>
      <c r="I19" s="273">
        <v>110550</v>
      </c>
    </row>
    <row r="20" spans="1:9" ht="30" customHeight="1">
      <c r="A20" s="229" t="s">
        <v>26</v>
      </c>
      <c r="B20" s="230"/>
      <c r="C20" s="230"/>
      <c r="D20" s="231"/>
      <c r="E20" s="273">
        <v>27037</v>
      </c>
      <c r="F20" s="273">
        <v>29400</v>
      </c>
      <c r="G20" s="273">
        <v>29840</v>
      </c>
      <c r="H20" s="273">
        <v>29840</v>
      </c>
      <c r="I20" s="273">
        <v>29840</v>
      </c>
    </row>
    <row r="21" spans="1:9" ht="30" customHeight="1">
      <c r="A21" s="235" t="s">
        <v>27</v>
      </c>
      <c r="B21" s="236"/>
      <c r="C21" s="236"/>
      <c r="D21" s="237"/>
      <c r="E21" s="273">
        <v>4650</v>
      </c>
      <c r="F21" s="273">
        <v>4650</v>
      </c>
      <c r="G21" s="273">
        <v>2500</v>
      </c>
      <c r="H21" s="273">
        <v>2500</v>
      </c>
      <c r="I21" s="273">
        <v>2500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3.2"/>
  <cols>
    <col min="1" max="1" width="16.5546875" customWidth="1"/>
    <col min="2" max="4" width="5.33203125" customWidth="1"/>
    <col min="5" max="9" width="19.33203125" customWidth="1"/>
  </cols>
  <sheetData>
    <row r="1" spans="1:10" ht="13.2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La Bruyere</v>
      </c>
      <c r="F1" s="165"/>
      <c r="G1" s="165"/>
      <c r="H1" s="165"/>
      <c r="I1" s="98" t="str">
        <f>Coordonnées!$U$1</f>
        <v>Code INS</v>
      </c>
      <c r="J1" s="135">
        <f>Coordonnées!$V$1</f>
        <v>92141</v>
      </c>
    </row>
    <row r="2" spans="1:10" ht="16.2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I3" s="54" t="str">
        <f>Coordonnées!$U$3</f>
        <v>Version:</v>
      </c>
      <c r="J3" s="56">
        <f>Coordonnées!$V$3</f>
        <v>2</v>
      </c>
    </row>
    <row r="4" spans="1:10" ht="16.2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7" customHeight="1">
      <c r="A5" s="14"/>
      <c r="E5" s="245" t="s">
        <v>71</v>
      </c>
      <c r="F5" s="246"/>
      <c r="G5" s="246"/>
      <c r="H5" s="246"/>
      <c r="I5" s="246"/>
    </row>
    <row r="6" spans="1:10" ht="17.7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7" customHeight="1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>
      <c r="A8" s="240" t="s">
        <v>35</v>
      </c>
      <c r="B8" s="241"/>
      <c r="C8" s="241"/>
      <c r="D8" s="242"/>
      <c r="E8" s="273">
        <v>0</v>
      </c>
      <c r="F8" s="273">
        <v>0</v>
      </c>
      <c r="G8" s="273">
        <v>0</v>
      </c>
      <c r="H8" s="273">
        <v>0</v>
      </c>
      <c r="I8" s="273">
        <v>0</v>
      </c>
    </row>
    <row r="9" spans="1:10" ht="30" customHeight="1">
      <c r="A9" s="229" t="s">
        <v>18</v>
      </c>
      <c r="B9" s="230"/>
      <c r="C9" s="230"/>
      <c r="D9" s="231"/>
      <c r="E9" s="273">
        <v>1521500</v>
      </c>
      <c r="F9" s="273">
        <v>50000</v>
      </c>
      <c r="G9" s="273">
        <v>401000</v>
      </c>
      <c r="H9" s="273">
        <v>149500</v>
      </c>
      <c r="I9" s="273">
        <v>282000</v>
      </c>
    </row>
    <row r="10" spans="1:10" ht="30" customHeight="1">
      <c r="A10" s="229" t="s">
        <v>19</v>
      </c>
      <c r="B10" s="230"/>
      <c r="C10" s="230"/>
      <c r="D10" s="231"/>
      <c r="E10" s="273">
        <v>2500</v>
      </c>
      <c r="F10" s="273">
        <v>0</v>
      </c>
      <c r="G10" s="273">
        <v>0</v>
      </c>
      <c r="H10" s="273">
        <v>0</v>
      </c>
      <c r="I10" s="273">
        <v>0</v>
      </c>
    </row>
    <row r="11" spans="1:10" ht="30" customHeight="1">
      <c r="A11" s="229" t="s">
        <v>20</v>
      </c>
      <c r="B11" s="230"/>
      <c r="C11" s="230"/>
      <c r="D11" s="231"/>
      <c r="E11" s="273">
        <v>1210000</v>
      </c>
      <c r="F11" s="273">
        <v>2424795.7200000002</v>
      </c>
      <c r="G11" s="273">
        <v>2375000</v>
      </c>
      <c r="H11" s="273">
        <v>0</v>
      </c>
      <c r="I11" s="273">
        <v>352561</v>
      </c>
    </row>
    <row r="12" spans="1:10" ht="30" customHeight="1">
      <c r="A12" s="229" t="s">
        <v>28</v>
      </c>
      <c r="B12" s="230"/>
      <c r="C12" s="230"/>
      <c r="D12" s="231"/>
      <c r="E12" s="273">
        <v>0</v>
      </c>
      <c r="F12" s="273">
        <v>0</v>
      </c>
      <c r="G12" s="273">
        <v>0</v>
      </c>
      <c r="H12" s="273">
        <v>0</v>
      </c>
      <c r="I12" s="273">
        <v>15000</v>
      </c>
    </row>
    <row r="13" spans="1:10" ht="30" customHeight="1">
      <c r="A13" s="229" t="s">
        <v>21</v>
      </c>
      <c r="B13" s="230"/>
      <c r="C13" s="230"/>
      <c r="D13" s="231"/>
      <c r="E13" s="273">
        <v>0</v>
      </c>
      <c r="F13" s="273">
        <v>0</v>
      </c>
      <c r="G13" s="273">
        <v>0</v>
      </c>
      <c r="H13" s="273">
        <v>0</v>
      </c>
      <c r="I13" s="273">
        <v>0</v>
      </c>
    </row>
    <row r="14" spans="1:10" ht="30" customHeight="1">
      <c r="A14" s="229" t="s">
        <v>22</v>
      </c>
      <c r="B14" s="230"/>
      <c r="C14" s="230"/>
      <c r="D14" s="231"/>
      <c r="E14" s="273">
        <v>65000</v>
      </c>
      <c r="F14" s="273">
        <v>0</v>
      </c>
      <c r="G14" s="273">
        <v>281000</v>
      </c>
      <c r="H14" s="273">
        <v>31000</v>
      </c>
      <c r="I14" s="273">
        <v>198000</v>
      </c>
    </row>
    <row r="15" spans="1:10" ht="30" customHeight="1">
      <c r="A15" s="229" t="s">
        <v>23</v>
      </c>
      <c r="B15" s="230"/>
      <c r="C15" s="230"/>
      <c r="D15" s="231"/>
      <c r="E15" s="273">
        <v>533000</v>
      </c>
      <c r="F15" s="273">
        <v>241000</v>
      </c>
      <c r="G15" s="273">
        <v>455157</v>
      </c>
      <c r="H15" s="273">
        <v>270000</v>
      </c>
      <c r="I15" s="273">
        <v>295000</v>
      </c>
    </row>
    <row r="16" spans="1:10" ht="30" customHeight="1">
      <c r="A16" s="232" t="s">
        <v>32</v>
      </c>
      <c r="B16" s="233"/>
      <c r="C16" s="233"/>
      <c r="D16" s="234"/>
      <c r="E16" s="273">
        <v>0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29" t="s">
        <v>31</v>
      </c>
      <c r="B17" s="230"/>
      <c r="C17" s="230"/>
      <c r="D17" s="231"/>
      <c r="E17" s="273">
        <v>41500</v>
      </c>
      <c r="F17" s="273">
        <v>0</v>
      </c>
      <c r="G17" s="273">
        <v>39612.25</v>
      </c>
      <c r="H17" s="273">
        <v>0</v>
      </c>
      <c r="I17" s="273">
        <v>85000</v>
      </c>
    </row>
    <row r="18" spans="1:9" ht="30" customHeight="1">
      <c r="A18" s="229" t="s">
        <v>24</v>
      </c>
      <c r="B18" s="230"/>
      <c r="C18" s="230"/>
      <c r="D18" s="231"/>
      <c r="E18" s="273">
        <v>555000</v>
      </c>
      <c r="F18" s="273">
        <v>0</v>
      </c>
      <c r="G18" s="273">
        <v>62500</v>
      </c>
      <c r="H18" s="273">
        <v>0</v>
      </c>
      <c r="I18" s="273">
        <v>35000</v>
      </c>
    </row>
    <row r="19" spans="1:9" ht="30" customHeight="1">
      <c r="A19" s="232" t="s">
        <v>25</v>
      </c>
      <c r="B19" s="233"/>
      <c r="C19" s="233"/>
      <c r="D19" s="234"/>
      <c r="E19" s="273">
        <v>267281.46999999997</v>
      </c>
      <c r="F19" s="273">
        <v>29281.47</v>
      </c>
      <c r="G19" s="273">
        <v>207000</v>
      </c>
      <c r="H19" s="273">
        <v>25064.49</v>
      </c>
      <c r="I19" s="273">
        <v>162500</v>
      </c>
    </row>
    <row r="20" spans="1:9" ht="30" customHeight="1">
      <c r="A20" s="229" t="s">
        <v>26</v>
      </c>
      <c r="B20" s="230"/>
      <c r="C20" s="230"/>
      <c r="D20" s="231"/>
      <c r="E20" s="273">
        <v>0</v>
      </c>
      <c r="F20" s="273">
        <v>0</v>
      </c>
      <c r="G20" s="273">
        <v>0</v>
      </c>
      <c r="H20" s="273">
        <v>0</v>
      </c>
      <c r="I20" s="273">
        <v>0</v>
      </c>
    </row>
    <row r="21" spans="1:9" ht="30" customHeight="1">
      <c r="A21" s="235" t="s">
        <v>27</v>
      </c>
      <c r="B21" s="236"/>
      <c r="C21" s="236"/>
      <c r="D21" s="237"/>
      <c r="E21" s="273">
        <v>0</v>
      </c>
      <c r="F21" s="273">
        <v>0</v>
      </c>
      <c r="G21" s="273">
        <v>30000</v>
      </c>
      <c r="H21" s="273">
        <v>0</v>
      </c>
      <c r="I21" s="273">
        <v>171000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3.2"/>
  <cols>
    <col min="1" max="1" width="16.5546875" customWidth="1"/>
    <col min="2" max="4" width="5.33203125" customWidth="1"/>
    <col min="5" max="9" width="19.33203125" customWidth="1"/>
  </cols>
  <sheetData>
    <row r="1" spans="1:10" ht="13.2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La Bruyere</v>
      </c>
      <c r="F1" s="165"/>
      <c r="G1" s="165"/>
      <c r="H1" s="165"/>
      <c r="I1" s="98" t="str">
        <f>Coordonnées!$U$1</f>
        <v>Code INS</v>
      </c>
      <c r="J1" s="135">
        <f>Coordonnées!$V$1</f>
        <v>92141</v>
      </c>
    </row>
    <row r="2" spans="1:10" ht="16.2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2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7" customHeight="1">
      <c r="A5" s="14"/>
      <c r="E5" s="247" t="s">
        <v>72</v>
      </c>
      <c r="F5" s="248"/>
      <c r="G5" s="248"/>
      <c r="H5" s="248"/>
      <c r="I5" s="248"/>
    </row>
    <row r="6" spans="1:10" ht="17.7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7" customHeight="1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>
      <c r="A8" s="240" t="s">
        <v>35</v>
      </c>
      <c r="B8" s="241"/>
      <c r="C8" s="241"/>
      <c r="D8" s="242"/>
      <c r="E8" s="273">
        <v>554181.47</v>
      </c>
      <c r="F8" s="273">
        <v>634258.55000000005</v>
      </c>
      <c r="G8" s="273">
        <v>1193490.51</v>
      </c>
      <c r="H8" s="273">
        <v>164152.82999999999</v>
      </c>
      <c r="I8" s="273">
        <v>885687.93</v>
      </c>
    </row>
    <row r="9" spans="1:10" ht="30" customHeight="1">
      <c r="A9" s="229" t="s">
        <v>18</v>
      </c>
      <c r="B9" s="230"/>
      <c r="C9" s="230"/>
      <c r="D9" s="231"/>
      <c r="E9" s="273">
        <v>1455000</v>
      </c>
      <c r="F9" s="273">
        <v>90000</v>
      </c>
      <c r="G9" s="273">
        <v>384500</v>
      </c>
      <c r="H9" s="273">
        <v>80000</v>
      </c>
      <c r="I9" s="273">
        <v>133000</v>
      </c>
    </row>
    <row r="10" spans="1:10" ht="30" customHeight="1">
      <c r="A10" s="229" t="s">
        <v>19</v>
      </c>
      <c r="B10" s="230"/>
      <c r="C10" s="230"/>
      <c r="D10" s="231"/>
      <c r="E10" s="273">
        <v>0</v>
      </c>
      <c r="F10" s="273">
        <v>0</v>
      </c>
      <c r="G10" s="273">
        <v>0</v>
      </c>
      <c r="H10" s="273">
        <v>0</v>
      </c>
      <c r="I10" s="273">
        <v>0</v>
      </c>
    </row>
    <row r="11" spans="1:10" ht="30" customHeight="1">
      <c r="A11" s="229" t="s">
        <v>20</v>
      </c>
      <c r="B11" s="230"/>
      <c r="C11" s="230"/>
      <c r="D11" s="231"/>
      <c r="E11" s="273">
        <v>1121000</v>
      </c>
      <c r="F11" s="273">
        <v>1867218.64</v>
      </c>
      <c r="G11" s="273">
        <v>1787220.69</v>
      </c>
      <c r="H11" s="273">
        <v>0</v>
      </c>
      <c r="I11" s="273">
        <v>212561</v>
      </c>
    </row>
    <row r="12" spans="1:10" ht="30" customHeight="1">
      <c r="A12" s="229" t="s">
        <v>28</v>
      </c>
      <c r="B12" s="230"/>
      <c r="C12" s="230"/>
      <c r="D12" s="231"/>
      <c r="E12" s="273">
        <v>0</v>
      </c>
      <c r="F12" s="273">
        <v>0</v>
      </c>
      <c r="G12" s="273">
        <v>0</v>
      </c>
      <c r="H12" s="273">
        <v>0</v>
      </c>
      <c r="I12" s="273">
        <v>0</v>
      </c>
    </row>
    <row r="13" spans="1:10" ht="30" customHeight="1">
      <c r="A13" s="229" t="s">
        <v>21</v>
      </c>
      <c r="B13" s="230"/>
      <c r="C13" s="230"/>
      <c r="D13" s="231"/>
      <c r="E13" s="273">
        <v>0</v>
      </c>
      <c r="F13" s="273">
        <v>0</v>
      </c>
      <c r="G13" s="273">
        <v>0</v>
      </c>
      <c r="H13" s="273">
        <v>0</v>
      </c>
      <c r="I13" s="273">
        <v>0</v>
      </c>
    </row>
    <row r="14" spans="1:10" ht="30" customHeight="1">
      <c r="A14" s="229" t="s">
        <v>22</v>
      </c>
      <c r="B14" s="230"/>
      <c r="C14" s="230"/>
      <c r="D14" s="231"/>
      <c r="E14" s="273">
        <v>36000</v>
      </c>
      <c r="F14" s="273">
        <v>500000</v>
      </c>
      <c r="G14" s="273">
        <v>197458.05</v>
      </c>
      <c r="H14" s="273">
        <v>0</v>
      </c>
      <c r="I14" s="273">
        <v>47458.05</v>
      </c>
    </row>
    <row r="15" spans="1:10" ht="30" customHeight="1">
      <c r="A15" s="229" t="s">
        <v>23</v>
      </c>
      <c r="B15" s="230"/>
      <c r="C15" s="230"/>
      <c r="D15" s="231"/>
      <c r="E15" s="273">
        <v>429600</v>
      </c>
      <c r="F15" s="273">
        <v>193600</v>
      </c>
      <c r="G15" s="273">
        <v>343600</v>
      </c>
      <c r="H15" s="273">
        <v>250000</v>
      </c>
      <c r="I15" s="273">
        <v>220000</v>
      </c>
    </row>
    <row r="16" spans="1:10" ht="30" customHeight="1">
      <c r="A16" s="232" t="s">
        <v>32</v>
      </c>
      <c r="B16" s="233"/>
      <c r="C16" s="233"/>
      <c r="D16" s="234"/>
      <c r="E16" s="273">
        <v>0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29" t="s">
        <v>31</v>
      </c>
      <c r="B17" s="230"/>
      <c r="C17" s="230"/>
      <c r="D17" s="231"/>
      <c r="E17" s="273">
        <v>0</v>
      </c>
      <c r="F17" s="273">
        <v>0</v>
      </c>
      <c r="G17" s="273">
        <v>0</v>
      </c>
      <c r="H17" s="273">
        <v>0</v>
      </c>
      <c r="I17" s="273">
        <v>0</v>
      </c>
    </row>
    <row r="18" spans="1:9" ht="30" customHeight="1">
      <c r="A18" s="229" t="s">
        <v>24</v>
      </c>
      <c r="B18" s="230"/>
      <c r="C18" s="230"/>
      <c r="D18" s="231"/>
      <c r="E18" s="273">
        <v>500000</v>
      </c>
      <c r="F18" s="273">
        <v>0</v>
      </c>
      <c r="G18" s="273">
        <v>0</v>
      </c>
      <c r="H18" s="273">
        <v>0</v>
      </c>
      <c r="I18" s="273">
        <v>0</v>
      </c>
    </row>
    <row r="19" spans="1:9" ht="30" customHeight="1">
      <c r="A19" s="232" t="s">
        <v>25</v>
      </c>
      <c r="B19" s="233"/>
      <c r="C19" s="233"/>
      <c r="D19" s="234"/>
      <c r="E19" s="273">
        <v>120000</v>
      </c>
      <c r="F19" s="273">
        <v>0</v>
      </c>
      <c r="G19" s="273">
        <v>70000</v>
      </c>
      <c r="H19" s="273">
        <v>0</v>
      </c>
      <c r="I19" s="273">
        <v>0</v>
      </c>
    </row>
    <row r="20" spans="1:9" ht="30" customHeight="1">
      <c r="A20" s="229" t="s">
        <v>26</v>
      </c>
      <c r="B20" s="230"/>
      <c r="C20" s="230"/>
      <c r="D20" s="231"/>
      <c r="E20" s="273">
        <v>0</v>
      </c>
      <c r="F20" s="273">
        <v>0</v>
      </c>
      <c r="G20" s="273">
        <v>0</v>
      </c>
      <c r="H20" s="273">
        <v>0</v>
      </c>
      <c r="I20" s="273">
        <v>0</v>
      </c>
    </row>
    <row r="21" spans="1:9" ht="30" customHeight="1">
      <c r="A21" s="235" t="s">
        <v>27</v>
      </c>
      <c r="B21" s="236"/>
      <c r="C21" s="236"/>
      <c r="D21" s="237"/>
      <c r="E21" s="273">
        <v>0</v>
      </c>
      <c r="F21" s="273">
        <v>0</v>
      </c>
      <c r="G21" s="273">
        <v>0</v>
      </c>
      <c r="H21" s="273">
        <v>0</v>
      </c>
      <c r="I21" s="273">
        <v>120000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3.2"/>
  <cols>
    <col min="1" max="23" width="5.33203125" customWidth="1"/>
  </cols>
  <sheetData>
    <row r="1" spans="1:25" ht="13.2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La Bruyere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27"/>
      <c r="W1" s="125"/>
      <c r="X1" s="98" t="str">
        <f>Coordonnées!$U$1</f>
        <v>Code INS</v>
      </c>
      <c r="Y1" s="135">
        <f>Coordonnées!$V$1</f>
        <v>92141</v>
      </c>
    </row>
    <row r="2" spans="1:25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28"/>
      <c r="W2" s="126"/>
      <c r="X2" s="99" t="str">
        <f>Coordonnées!$U$2</f>
        <v>Exercice:</v>
      </c>
      <c r="Y2" s="136">
        <f>Coordonnées!$V$2</f>
        <v>2026</v>
      </c>
    </row>
    <row r="3" spans="1:25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X3" s="71" t="str">
        <f>Coordonnées!$U$3</f>
        <v>Version:</v>
      </c>
      <c r="Y3" s="137">
        <f>Coordonnées!$V$3</f>
        <v>2</v>
      </c>
    </row>
    <row r="4" spans="1:25" ht="13.2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5" ht="16.2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  <c r="T5" s="17"/>
      <c r="U5" s="17"/>
      <c r="V5" s="17"/>
    </row>
    <row r="6" spans="1:25" ht="16.2" customHeight="1">
      <c r="A6" s="13" t="s">
        <v>37</v>
      </c>
      <c r="B6" s="12"/>
      <c r="C6" s="12"/>
      <c r="D6" s="12"/>
      <c r="E6" s="12"/>
      <c r="F6" s="32"/>
      <c r="G6" s="17"/>
      <c r="H6" s="17"/>
      <c r="I6" s="17"/>
      <c r="J6" s="17"/>
      <c r="K6" s="17"/>
      <c r="L6" s="17"/>
      <c r="M6" s="32"/>
      <c r="N6" s="32"/>
      <c r="O6" s="32"/>
      <c r="P6" s="32"/>
      <c r="Q6" s="17"/>
      <c r="R6" s="17"/>
      <c r="S6" s="17"/>
      <c r="T6" s="17"/>
      <c r="U6" s="17"/>
      <c r="V6" s="17"/>
    </row>
    <row r="7" spans="1:25" ht="16.95" customHeight="1">
      <c r="A7" s="36"/>
      <c r="B7" s="45"/>
      <c r="C7" s="45"/>
      <c r="D7" s="45"/>
      <c r="E7" s="45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6"/>
      <c r="S7" s="36"/>
      <c r="T7" s="36"/>
      <c r="U7" s="36"/>
      <c r="V7" s="36"/>
    </row>
    <row r="8" spans="1:25" ht="16.95" customHeight="1">
      <c r="A8" s="34"/>
      <c r="B8" s="121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3"/>
    </row>
    <row r="9" spans="1:25" ht="16.95" customHeight="1">
      <c r="A9" s="34"/>
      <c r="B9" s="106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8"/>
    </row>
    <row r="10" spans="1:25" ht="16.95" customHeight="1">
      <c r="A10" s="34"/>
      <c r="B10" s="106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8"/>
    </row>
    <row r="11" spans="1:25" ht="16.95" customHeight="1">
      <c r="A11" s="34"/>
      <c r="B11" s="106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8"/>
    </row>
    <row r="12" spans="1:25" ht="16.95" customHeight="1">
      <c r="A12" s="34"/>
      <c r="B12" s="106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8"/>
    </row>
    <row r="13" spans="1:25" ht="16.95" customHeight="1">
      <c r="A13" s="34"/>
      <c r="B13" s="106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8"/>
    </row>
    <row r="14" spans="1:25" ht="16.95" customHeight="1">
      <c r="A14" s="34"/>
      <c r="B14" s="106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8"/>
    </row>
    <row r="15" spans="1:25" ht="16.95" customHeight="1">
      <c r="A15" s="41"/>
      <c r="B15" s="115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7"/>
    </row>
    <row r="16" spans="1:25" ht="16.95" customHeight="1">
      <c r="A16" s="34"/>
      <c r="B16" s="106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8"/>
    </row>
    <row r="17" spans="1:24" ht="16.95" customHeight="1">
      <c r="A17" s="34"/>
      <c r="B17" s="106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8"/>
    </row>
    <row r="18" spans="1:24" ht="16.95" customHeight="1">
      <c r="A18" s="34"/>
      <c r="B18" s="106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8"/>
    </row>
    <row r="19" spans="1:24" s="38" customFormat="1" ht="16.95" customHeight="1">
      <c r="A19" s="41"/>
      <c r="B19" s="115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7"/>
    </row>
    <row r="20" spans="1:24" s="38" customFormat="1" ht="16.95" customHeight="1">
      <c r="A20" s="41"/>
      <c r="B20" s="115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7"/>
    </row>
    <row r="21" spans="1:24" ht="16.95" customHeight="1">
      <c r="A21" s="34"/>
      <c r="B21" s="106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8"/>
    </row>
    <row r="22" spans="1:24" ht="16.95" customHeight="1">
      <c r="A22" s="34"/>
      <c r="B22" s="106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8"/>
    </row>
    <row r="23" spans="1:24" ht="16.95" customHeight="1">
      <c r="A23" s="34"/>
      <c r="B23" s="106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8"/>
    </row>
    <row r="24" spans="1:24" ht="16.95" customHeight="1">
      <c r="A24" s="34"/>
      <c r="B24" s="106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8"/>
    </row>
    <row r="25" spans="1:24" ht="16.95" customHeight="1">
      <c r="A25" s="34"/>
      <c r="B25" s="106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8"/>
    </row>
    <row r="26" spans="1:24" ht="16.95" customHeight="1">
      <c r="A26" s="34"/>
      <c r="B26" s="106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8"/>
    </row>
    <row r="27" spans="1:24" ht="16.95" customHeight="1">
      <c r="A27" s="43"/>
      <c r="B27" s="109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1"/>
    </row>
    <row r="28" spans="1:24" ht="16.95" customHeight="1">
      <c r="A28" s="34"/>
      <c r="B28" s="106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8"/>
    </row>
    <row r="29" spans="1:24" ht="16.95" customHeight="1">
      <c r="A29" s="34"/>
      <c r="B29" s="106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8"/>
    </row>
    <row r="30" spans="1:24" s="38" customFormat="1" ht="16.95" customHeight="1">
      <c r="A30" s="41"/>
      <c r="B30" s="115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7"/>
    </row>
    <row r="31" spans="1:24" ht="16.95" customHeight="1">
      <c r="A31" s="34"/>
      <c r="B31" s="106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8"/>
    </row>
    <row r="32" spans="1:24" ht="16.95" customHeight="1">
      <c r="A32" s="43"/>
      <c r="B32" s="109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1"/>
    </row>
    <row r="33" spans="1:24" ht="16.95" customHeight="1">
      <c r="A33" s="43"/>
      <c r="B33" s="109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1"/>
    </row>
    <row r="34" spans="1:24" s="38" customFormat="1" ht="16.95" customHeight="1">
      <c r="A34" s="41"/>
      <c r="B34" s="115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7"/>
    </row>
    <row r="35" spans="1:24" ht="16.95" customHeight="1">
      <c r="A35" s="34"/>
      <c r="B35" s="106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8"/>
    </row>
    <row r="36" spans="1:24" ht="16.95" customHeight="1">
      <c r="A36" s="44"/>
      <c r="B36" s="118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20"/>
    </row>
    <row r="37" spans="1:24" s="38" customFormat="1" ht="16.95" customHeight="1">
      <c r="A37" s="41"/>
      <c r="B37" s="115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7"/>
    </row>
    <row r="38" spans="1:24" ht="16.95" customHeight="1">
      <c r="A38" s="34"/>
      <c r="B38" s="106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8"/>
    </row>
    <row r="39" spans="1:24" ht="16.95" customHeight="1">
      <c r="A39" s="34"/>
      <c r="B39" s="106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8"/>
    </row>
    <row r="40" spans="1:24" ht="16.95" customHeight="1">
      <c r="A40" s="34"/>
      <c r="B40" s="106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8"/>
    </row>
    <row r="41" spans="1:24" ht="16.95" customHeight="1">
      <c r="A41" s="34"/>
      <c r="B41" s="106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8"/>
    </row>
    <row r="42" spans="1:24" ht="16.95" customHeight="1">
      <c r="A42" s="34"/>
      <c r="B42" s="106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8"/>
    </row>
    <row r="43" spans="1:24" ht="16.95" customHeight="1">
      <c r="A43" s="34"/>
      <c r="B43" s="106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8"/>
    </row>
    <row r="44" spans="1:24" ht="16.95" customHeight="1">
      <c r="A44" s="43"/>
      <c r="B44" s="109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1"/>
    </row>
    <row r="45" spans="1:24" ht="16.95" customHeight="1">
      <c r="A45" s="39"/>
      <c r="B45" s="112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4"/>
    </row>
    <row r="46" spans="1:24" ht="16.95" customHeight="1">
      <c r="A46" s="34"/>
      <c r="B46" s="106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8"/>
    </row>
    <row r="47" spans="1:24" ht="16.95" customHeight="1">
      <c r="A47" s="34"/>
      <c r="B47" s="106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8"/>
    </row>
    <row r="48" spans="1:24" ht="16.95" customHeight="1">
      <c r="A48" s="36"/>
      <c r="B48" s="129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1"/>
    </row>
    <row r="49" spans="1:24" ht="16.95" customHeight="1">
      <c r="A49" s="36"/>
      <c r="B49" s="129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1"/>
    </row>
    <row r="50" spans="1:24" ht="16.95" customHeight="1">
      <c r="A50" s="36"/>
      <c r="B50" s="132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4"/>
    </row>
    <row r="51" spans="1:24" ht="16.95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3.2"/>
  <cols>
    <col min="1" max="23" width="5.33203125" customWidth="1"/>
  </cols>
  <sheetData>
    <row r="1" spans="1:25" ht="13.2" customHeight="1">
      <c r="A1" s="161" t="str">
        <f>Coordonnées!A1</f>
        <v>Synthèse du Budget</v>
      </c>
      <c r="B1" s="162"/>
      <c r="C1" s="162"/>
      <c r="D1" s="162"/>
      <c r="E1" s="162"/>
      <c r="F1" s="162"/>
      <c r="G1" s="165" t="str">
        <f>Coordonnées!G1</f>
        <v>Administration communale de La Bruyere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25"/>
      <c r="W1" s="125"/>
      <c r="X1" s="98" t="str">
        <f>Coordonnées!$U$1</f>
        <v>Code INS</v>
      </c>
      <c r="Y1" s="135">
        <f>Coordonnées!$V$1</f>
        <v>92141</v>
      </c>
    </row>
    <row r="2" spans="1:25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26"/>
      <c r="W2" s="126"/>
      <c r="X2" s="99" t="str">
        <f>Coordonnées!$U$2</f>
        <v>Exercice:</v>
      </c>
      <c r="Y2" s="136">
        <f>Coordonnées!$V$2</f>
        <v>2026</v>
      </c>
    </row>
    <row r="3" spans="1:25">
      <c r="A3" s="61" t="str">
        <f>Coordonnées!A3</f>
        <v>Modèle officiel généré par l'application eComptes © SPW Intérieur et Action Sociale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P3" s="124"/>
      <c r="Q3" s="124"/>
      <c r="X3" s="71" t="str">
        <f>Coordonnées!$U$3</f>
        <v>Version:</v>
      </c>
      <c r="Y3" s="137">
        <f>Coordonnées!$V$3</f>
        <v>2</v>
      </c>
    </row>
    <row r="4" spans="1:25" ht="13.2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5" ht="16.2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5" ht="16.2" customHeight="1">
      <c r="A6" s="13" t="s">
        <v>38</v>
      </c>
      <c r="B6" s="59"/>
      <c r="C6" s="59"/>
      <c r="D6" s="59"/>
      <c r="E6" s="59"/>
      <c r="F6" s="18"/>
      <c r="G6" s="14"/>
      <c r="H6" s="14"/>
      <c r="I6" s="2"/>
      <c r="J6" s="2"/>
      <c r="K6" s="2"/>
      <c r="L6" s="2"/>
      <c r="M6" s="57"/>
      <c r="N6" s="57"/>
      <c r="O6" s="57"/>
      <c r="P6" s="57"/>
      <c r="Q6" s="2"/>
      <c r="R6" s="2"/>
      <c r="S6" s="2"/>
    </row>
    <row r="7" spans="1:25" ht="16.95" customHeight="1">
      <c r="A7" s="14"/>
      <c r="B7" s="59"/>
      <c r="C7" s="59"/>
      <c r="D7" s="59"/>
      <c r="E7" s="59"/>
      <c r="F7" s="18"/>
      <c r="G7" s="18"/>
      <c r="H7" s="18"/>
      <c r="I7" s="57"/>
      <c r="J7" s="57"/>
      <c r="K7" s="57"/>
      <c r="L7" s="57"/>
      <c r="M7" s="57"/>
      <c r="N7" s="57"/>
      <c r="O7" s="57"/>
      <c r="P7" s="57"/>
      <c r="Q7" s="57"/>
      <c r="R7" s="2"/>
      <c r="S7" s="2"/>
    </row>
    <row r="8" spans="1:25" ht="16.95" customHeight="1">
      <c r="A8" s="60" t="s">
        <v>47</v>
      </c>
      <c r="B8" s="14"/>
      <c r="C8" s="18"/>
      <c r="D8" s="18"/>
      <c r="E8" s="18"/>
      <c r="F8" s="60" t="s">
        <v>48</v>
      </c>
      <c r="G8" s="18"/>
      <c r="H8" s="18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</row>
    <row r="9" spans="1:25" ht="49.95" customHeight="1">
      <c r="A9" s="197" t="s">
        <v>49</v>
      </c>
      <c r="B9" s="197"/>
      <c r="C9" s="197"/>
      <c r="D9" s="197"/>
      <c r="E9" s="197"/>
      <c r="F9" s="250" t="s">
        <v>50</v>
      </c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250"/>
      <c r="S9" s="250"/>
      <c r="T9" s="250"/>
      <c r="U9" s="250"/>
      <c r="V9" s="250"/>
      <c r="W9" s="250"/>
    </row>
    <row r="10" spans="1:25" ht="49.95" customHeight="1">
      <c r="A10" s="197" t="s">
        <v>29</v>
      </c>
      <c r="B10" s="197"/>
      <c r="C10" s="197"/>
      <c r="D10" s="197"/>
      <c r="E10" s="197"/>
      <c r="F10" s="249" t="s">
        <v>51</v>
      </c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</row>
    <row r="11" spans="1:25" ht="49.95" customHeight="1">
      <c r="A11" s="197" t="s">
        <v>52</v>
      </c>
      <c r="B11" s="197"/>
      <c r="C11" s="197"/>
      <c r="D11" s="197"/>
      <c r="E11" s="197"/>
      <c r="F11" s="249" t="s">
        <v>53</v>
      </c>
      <c r="G11" s="249"/>
      <c r="H11" s="249"/>
      <c r="I11" s="249"/>
      <c r="J11" s="249"/>
      <c r="K11" s="249"/>
      <c r="L11" s="249"/>
      <c r="M11" s="249"/>
      <c r="N11" s="249"/>
      <c r="O11" s="249"/>
      <c r="P11" s="249"/>
      <c r="Q11" s="249"/>
      <c r="R11" s="249"/>
      <c r="S11" s="249"/>
      <c r="T11" s="249"/>
      <c r="U11" s="249"/>
      <c r="V11" s="249"/>
      <c r="W11" s="249"/>
    </row>
    <row r="12" spans="1:25" ht="49.95" customHeight="1">
      <c r="A12" s="197" t="s">
        <v>54</v>
      </c>
      <c r="B12" s="197"/>
      <c r="C12" s="197"/>
      <c r="D12" s="197"/>
      <c r="E12" s="197"/>
      <c r="F12" s="249" t="s">
        <v>74</v>
      </c>
      <c r="G12" s="249"/>
      <c r="H12" s="249"/>
      <c r="I12" s="249"/>
      <c r="J12" s="249"/>
      <c r="K12" s="249"/>
      <c r="L12" s="249"/>
      <c r="M12" s="249"/>
      <c r="N12" s="249"/>
      <c r="O12" s="249"/>
      <c r="P12" s="249"/>
      <c r="Q12" s="249"/>
      <c r="R12" s="249"/>
      <c r="S12" s="249"/>
      <c r="T12" s="249"/>
      <c r="U12" s="249"/>
      <c r="V12" s="249"/>
      <c r="W12" s="249"/>
    </row>
    <row r="13" spans="1:25" ht="49.95" customHeight="1">
      <c r="A13" s="197" t="s">
        <v>55</v>
      </c>
      <c r="B13" s="197"/>
      <c r="C13" s="197"/>
      <c r="D13" s="197"/>
      <c r="E13" s="197"/>
      <c r="F13" s="249" t="s">
        <v>56</v>
      </c>
      <c r="G13" s="249"/>
      <c r="H13" s="249"/>
      <c r="I13" s="249"/>
      <c r="J13" s="249"/>
      <c r="K13" s="249"/>
      <c r="L13" s="249"/>
      <c r="M13" s="249"/>
      <c r="N13" s="249"/>
      <c r="O13" s="249"/>
      <c r="P13" s="249"/>
      <c r="Q13" s="249"/>
      <c r="R13" s="249"/>
      <c r="S13" s="249"/>
      <c r="T13" s="249"/>
      <c r="U13" s="249"/>
      <c r="V13" s="249"/>
      <c r="W13" s="249"/>
    </row>
    <row r="14" spans="1:25" ht="49.95" customHeight="1">
      <c r="A14" s="197" t="s">
        <v>57</v>
      </c>
      <c r="B14" s="197"/>
      <c r="C14" s="197"/>
      <c r="D14" s="197"/>
      <c r="E14" s="197"/>
      <c r="F14" s="249" t="s">
        <v>75</v>
      </c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49"/>
      <c r="W14" s="249"/>
    </row>
    <row r="15" spans="1:25" ht="52.2" customHeight="1">
      <c r="A15" s="197" t="s">
        <v>58</v>
      </c>
      <c r="B15" s="197"/>
      <c r="C15" s="197"/>
      <c r="D15" s="197"/>
      <c r="E15" s="197"/>
      <c r="F15" s="249" t="s">
        <v>59</v>
      </c>
      <c r="G15" s="249"/>
      <c r="H15" s="249"/>
      <c r="I15" s="249"/>
      <c r="J15" s="249"/>
      <c r="K15" s="249"/>
      <c r="L15" s="249"/>
      <c r="M15" s="249"/>
      <c r="N15" s="249"/>
      <c r="O15" s="249"/>
      <c r="P15" s="249"/>
      <c r="Q15" s="249"/>
      <c r="R15" s="249"/>
      <c r="S15" s="249"/>
      <c r="T15" s="249"/>
      <c r="U15" s="249"/>
      <c r="V15" s="249"/>
      <c r="W15" s="249"/>
    </row>
    <row r="16" spans="1:25" ht="49.95" customHeight="1">
      <c r="A16" s="249" t="s">
        <v>60</v>
      </c>
      <c r="B16" s="249"/>
      <c r="C16" s="249"/>
      <c r="D16" s="249"/>
      <c r="E16" s="249"/>
      <c r="F16" s="249" t="s">
        <v>61</v>
      </c>
      <c r="G16" s="249"/>
      <c r="H16" s="249"/>
      <c r="I16" s="249"/>
      <c r="J16" s="249"/>
      <c r="K16" s="249"/>
      <c r="L16" s="249"/>
      <c r="M16" s="249"/>
      <c r="N16" s="249"/>
      <c r="O16" s="249"/>
      <c r="P16" s="249"/>
      <c r="Q16" s="249"/>
      <c r="R16" s="249"/>
      <c r="S16" s="249"/>
      <c r="T16" s="249"/>
      <c r="U16" s="249"/>
      <c r="V16" s="249"/>
      <c r="W16" s="249"/>
    </row>
    <row r="17" spans="1:23" ht="49.95" customHeight="1">
      <c r="A17" s="197" t="s">
        <v>62</v>
      </c>
      <c r="B17" s="197"/>
      <c r="C17" s="197"/>
      <c r="D17" s="197"/>
      <c r="E17" s="197"/>
      <c r="F17" s="249" t="s">
        <v>76</v>
      </c>
      <c r="G17" s="249"/>
      <c r="H17" s="249"/>
      <c r="I17" s="249"/>
      <c r="J17" s="249"/>
      <c r="K17" s="249"/>
      <c r="L17" s="249"/>
      <c r="M17" s="249"/>
      <c r="N17" s="249"/>
      <c r="O17" s="249"/>
      <c r="P17" s="249"/>
      <c r="Q17" s="249"/>
      <c r="R17" s="249"/>
      <c r="S17" s="249"/>
      <c r="T17" s="249"/>
      <c r="U17" s="249"/>
      <c r="V17" s="249"/>
      <c r="W17" s="249"/>
    </row>
    <row r="18" spans="1:23" ht="49.95" customHeight="1">
      <c r="A18" s="197" t="s">
        <v>63</v>
      </c>
      <c r="B18" s="197"/>
      <c r="C18" s="197"/>
      <c r="D18" s="197"/>
      <c r="E18" s="197"/>
      <c r="F18" s="249" t="s">
        <v>64</v>
      </c>
      <c r="G18" s="249"/>
      <c r="H18" s="249"/>
      <c r="I18" s="249"/>
      <c r="J18" s="249"/>
      <c r="K18" s="249"/>
      <c r="L18" s="249"/>
      <c r="M18" s="249"/>
      <c r="N18" s="249"/>
      <c r="O18" s="249"/>
      <c r="P18" s="249"/>
      <c r="Q18" s="249"/>
      <c r="R18" s="249"/>
      <c r="S18" s="249"/>
      <c r="T18" s="249"/>
      <c r="U18" s="249"/>
      <c r="V18" s="249"/>
      <c r="W18" s="249"/>
    </row>
    <row r="19" spans="1:23" s="38" customFormat="1" ht="16.95" customHeight="1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2"/>
    </row>
    <row r="20" spans="1:23" s="38" customFormat="1" ht="16.95" customHeight="1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2"/>
    </row>
    <row r="21" spans="1:23" ht="16.95" customHeight="1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40"/>
    </row>
    <row r="22" spans="1:23" ht="16.95" customHeight="1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40"/>
    </row>
    <row r="23" spans="1:23" ht="16.95" customHeight="1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40"/>
    </row>
    <row r="24" spans="1:23" ht="16.95" customHeight="1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40"/>
    </row>
    <row r="25" spans="1:23" ht="16.95" customHeight="1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40"/>
    </row>
    <row r="26" spans="1:23" ht="16.95" customHeight="1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40"/>
    </row>
    <row r="27" spans="1:23" ht="16.95" customHeight="1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6"/>
    </row>
    <row r="28" spans="1:23" ht="16.9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40"/>
    </row>
    <row r="29" spans="1:23" ht="16.9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40"/>
    </row>
    <row r="30" spans="1:23" s="38" customFormat="1" ht="16.95" customHeight="1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2"/>
    </row>
    <row r="31" spans="1:23" ht="16.9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40"/>
    </row>
    <row r="32" spans="1:23" ht="16.95" customHeight="1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6"/>
    </row>
    <row r="33" spans="1:19" ht="16.95" customHeight="1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6"/>
    </row>
    <row r="34" spans="1:19" s="38" customFormat="1" ht="16.95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2"/>
    </row>
    <row r="35" spans="1:19" ht="16.9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40"/>
    </row>
    <row r="36" spans="1:19" ht="16.95" customHeight="1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6"/>
    </row>
    <row r="37" spans="1:19" s="38" customFormat="1" ht="16.95" customHeight="1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2"/>
    </row>
    <row r="38" spans="1:19" ht="16.95" customHeight="1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40"/>
    </row>
    <row r="39" spans="1:19" ht="16.95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40"/>
    </row>
    <row r="40" spans="1:19" ht="16.95" customHeight="1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40"/>
    </row>
    <row r="41" spans="1:19" ht="16.95" customHeight="1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40"/>
    </row>
    <row r="42" spans="1:19" ht="16.95" customHeight="1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40"/>
    </row>
    <row r="43" spans="1:19" ht="16.95" customHeight="1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40"/>
    </row>
    <row r="44" spans="1:19" ht="16.95" customHeight="1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6"/>
    </row>
    <row r="45" spans="1:19" ht="16.95" customHeight="1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40"/>
    </row>
    <row r="46" spans="1:19" ht="16.95" customHeight="1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40"/>
    </row>
    <row r="47" spans="1:19" ht="16.95" customHeight="1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</row>
    <row r="48" spans="1:19" ht="16.95" customHeight="1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40"/>
    </row>
    <row r="49" spans="1:19" ht="16.95" customHeight="1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</row>
    <row r="50" spans="1:19" ht="16.95" customHeight="1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</row>
    <row r="51" spans="1:19" ht="16.95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</row>
    <row r="52" spans="1:19" ht="16.95" customHeight="1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</row>
  </sheetData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FCD6B78B85E9418623A37DE2C75D47" ma:contentTypeVersion="13" ma:contentTypeDescription="Crée un document." ma:contentTypeScope="" ma:versionID="3f76a7fde3621b85d49f60a28f5cd08c">
  <xsd:schema xmlns:xsd="http://www.w3.org/2001/XMLSchema" xmlns:xs="http://www.w3.org/2001/XMLSchema" xmlns:p="http://schemas.microsoft.com/office/2006/metadata/properties" xmlns:ns2="7232cc82-78e2-4aae-8241-ea8501281feb" xmlns:ns3="217c904a-68bb-4de6-b6e6-4c3fe2afeb3d" targetNamespace="http://schemas.microsoft.com/office/2006/metadata/properties" ma:root="true" ma:fieldsID="aa3a9caad88ed94d67d1af3e236b0a9c" ns2:_="" ns3:_="">
    <xsd:import namespace="7232cc82-78e2-4aae-8241-ea8501281feb"/>
    <xsd:import namespace="217c904a-68bb-4de6-b6e6-4c3fe2afeb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32cc82-78e2-4aae-8241-ea8501281f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alises d’images" ma:readOnly="false" ma:fieldId="{5cf76f15-5ced-4ddc-b409-7134ff3c332f}" ma:taxonomyMulti="true" ma:sspId="aaa5f57c-3c81-473e-96fe-e5198cf275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7c904a-68bb-4de6-b6e6-4c3fe2afeb3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94bcd04-5a88-4c84-95cd-d879c16bdf6e}" ma:internalName="TaxCatchAll" ma:showField="CatchAllData" ma:web="217c904a-68bb-4de6-b6e6-4c3fe2afeb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32cc82-78e2-4aae-8241-ea8501281feb">
      <Terms xmlns="http://schemas.microsoft.com/office/infopath/2007/PartnerControls"/>
    </lcf76f155ced4ddcb4097134ff3c332f>
    <TaxCatchAll xmlns="217c904a-68bb-4de6-b6e6-4c3fe2afeb3d" xsi:nil="true"/>
  </documentManagement>
</p:properties>
</file>

<file path=customXml/itemProps1.xml><?xml version="1.0" encoding="utf-8"?>
<ds:datastoreItem xmlns:ds="http://schemas.openxmlformats.org/officeDocument/2006/customXml" ds:itemID="{78BDB23D-85F0-448C-9F86-FD98CCFAAD45}"/>
</file>

<file path=customXml/itemProps2.xml><?xml version="1.0" encoding="utf-8"?>
<ds:datastoreItem xmlns:ds="http://schemas.openxmlformats.org/officeDocument/2006/customXml" ds:itemID="{BD9C4139-223C-4908-82F0-DF103CB6C9D5}"/>
</file>

<file path=customXml/itemProps3.xml><?xml version="1.0" encoding="utf-8"?>
<ds:datastoreItem xmlns:ds="http://schemas.openxmlformats.org/officeDocument/2006/customXml" ds:itemID="{AC23AF3F-D13E-460A-B86F-29FACD0E2D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  <vt:lpstr>Coordonnées!Zone_d_impression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Melissa Brilmaker</cp:lastModifiedBy>
  <cp:lastPrinted>2024-12-03T14:33:46Z</cp:lastPrinted>
  <dcterms:created xsi:type="dcterms:W3CDTF">2006-02-10T09:03:57Z</dcterms:created>
  <dcterms:modified xsi:type="dcterms:W3CDTF">2026-09-29T08:50:56Z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  <property fmtid="{D5CDD505-2E9C-101B-9397-08002B2CF9AE}" pid="9" name="ContentTypeId">
    <vt:lpwstr>0x01010095FCD6B78B85E9418623A37DE2C75D47</vt:lpwstr>
  </property>
  <property fmtid="{D5CDD505-2E9C-101B-9397-08002B2CF9AE}" pid="10" name="MediaServiceImageTags">
    <vt:lpwstr/>
  </property>
</Properties>
</file>