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abuyere5080.sharepoint.com/sites/finances/Shared Documents/General/Melissa/Compta/Compta pour site internet/"/>
    </mc:Choice>
  </mc:AlternateContent>
  <xr:revisionPtr revIDLastSave="876" documentId="13_ncr:1_{55A826E3-FC0D-4A16-B07E-F3BEEABC4C89}" xr6:coauthVersionLast="47" xr6:coauthVersionMax="47" xr10:uidLastSave="{ADA96700-72ED-42BD-8FD8-3DC2E30C639B}"/>
  <bookViews>
    <workbookView xWindow="-108" yWindow="-108" windowWidth="23256" windowHeight="12576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/>
  <c r="N26" i="29"/>
  <c r="N29" i="29" s="1"/>
  <c r="K26" i="29"/>
  <c r="K29" i="29" s="1"/>
  <c r="H26" i="29"/>
  <c r="T15" i="29"/>
  <c r="T18" i="29"/>
  <c r="Q15" i="29"/>
  <c r="Q18" i="29" s="1"/>
  <c r="N15" i="29"/>
  <c r="K15" i="29"/>
  <c r="K18" i="29" s="1"/>
  <c r="H15" i="29"/>
  <c r="H18" i="29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18" i="29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30" l="1"/>
  <c r="Q21" i="30" s="1"/>
  <c r="N21" i="30" s="1"/>
  <c r="K21" i="30" s="1"/>
  <c r="H21" i="30" s="1"/>
  <c r="T9" i="30"/>
  <c r="Q9" i="30" s="1"/>
  <c r="N9" i="30" s="1"/>
  <c r="K9" i="30" s="1"/>
  <c r="H9" i="30" s="1"/>
  <c r="T21" i="29"/>
  <c r="Q21" i="29" s="1"/>
  <c r="N21" i="29" s="1"/>
  <c r="K21" i="29" s="1"/>
  <c r="H21" i="29" s="1"/>
  <c r="T9" i="29"/>
  <c r="Q9" i="29" s="1"/>
  <c r="N9" i="29" s="1"/>
  <c r="K9" i="29" s="1"/>
  <c r="H9" i="29" s="1"/>
</calcChain>
</file>

<file path=xl/sharedStrings.xml><?xml version="1.0" encoding="utf-8"?>
<sst xmlns="http://schemas.openxmlformats.org/spreadsheetml/2006/main" count="188" uniqueCount="100">
  <si>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</si>
  <si>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</si>
  <si>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</si>
  <si>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</si>
  <si>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</si>
  <si>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</si>
  <si>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</si>
  <si>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</si>
  <si>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</si>
  <si>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</si>
  <si>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</si>
  <si>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</si>
  <si>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</si>
  <si>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</si>
  <si>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</si>
  <si>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</si>
  <si>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</si>
  <si>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</si>
  <si>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</si>
  <si>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</si>
  <si>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</si>
  <si>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</si>
  <si>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</si>
  <si>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</si>
  <si>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</si>
  <si>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</si>
  <si>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</si>
  <si>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</si>
  <si>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</si>
  <si>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</si>
  <si>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</si>
  <si>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</si>
  <si>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</si>
  <si>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</si>
  <si>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</si>
  <si>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</si>
  <si>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</si>
  <si>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</si>
  <si>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</si>
  <si>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</si>
  <si>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</si>
  <si>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</si>
  <si>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</si>
  <si>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</si>
  <si>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</si>
  <si>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</si>
  <si>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</si>
  <si>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</si>
  <si>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</si>
  <si>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</si>
  <si>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</si>
  <si>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</si>
  <si>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</si>
  <si>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</si>
  <si>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</si>
  <si>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</si>
  <si>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</si>
  <si>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</si>
  <si>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</si>
  <si>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</si>
  <si>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</si>
  <si>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</si>
  <si>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</si>
  <si>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</si>
  <si>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</si>
  <si>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</si>
  <si>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</si>
  <si>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</si>
  <si>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</si>
  <si>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</si>
  <si>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</si>
  <si>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</si>
  <si>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</si>
  <si>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</si>
  <si>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</si>
  <si>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</si>
  <si>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</si>
  <si>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</si>
  <si>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La Bruyere</t>
  </si>
  <si>
    <t>Administration communale de :</t>
  </si>
  <si>
    <t>LA BRUYERE</t>
  </si>
  <si>
    <t>Rue des Dames Blanches, 1</t>
  </si>
  <si>
    <t>5080 RHISNES</t>
  </si>
  <si>
    <t>http://www.labruyere.be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</si>
  <si>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</si>
  <si>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</si>
  <si>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</si>
  <si>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</si>
  <si>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Budget</t>
  </si>
  <si>
    <t>Yves GROIGNET</t>
  </si>
  <si>
    <t>081236507</t>
  </si>
  <si>
    <t>081236516</t>
  </si>
  <si>
    <t>yves.groignet@labruyere.be</t>
  </si>
  <si>
    <t>François MAURO</t>
  </si>
  <si>
    <t>081236531</t>
  </si>
  <si>
    <t>francois.mauro@labruyere.be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</si>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</sst>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4" fontId="21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/>
    <xf numFmtId="0" fontId="14" fillId="23" borderId="0" xfId="0" applyFont="1" applyFill="1"/>
    <xf numFmtId="0" fontId="14" fillId="23" borderId="3" xfId="0" applyFont="1" applyFill="1" applyBorder="1"/>
    <xf numFmtId="0" fontId="14" fillId="23" borderId="11" xfId="0" applyFont="1" applyFill="1" applyBorder="1"/>
    <xf numFmtId="0" fontId="14" fillId="23" borderId="1" xfId="0" applyFont="1" applyFill="1" applyBorder="1"/>
    <xf numFmtId="0" fontId="14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3" borderId="17" xfId="5" applyNumberFormat="1" applyFont="1" applyFill="1" applyBorder="1" applyAlignment="1">
      <alignment horizontal="center" vertical="center"/>
    </xf>
    <xf numFmtId="167" fontId="14" fillId="13" borderId="18" xfId="5" applyNumberFormat="1" applyFont="1" applyFill="1" applyBorder="1" applyAlignment="1">
      <alignment horizontal="center" vertical="center"/>
    </xf>
    <xf numFmtId="167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5" fontId="12" fillId="18" borderId="17" xfId="5" applyNumberFormat="1" applyFont="1" applyFill="1" applyBorder="1" applyAlignment="1">
      <alignment vertical="center"/>
    </xf>
    <xf numFmtId="165" fontId="12" fillId="18" borderId="18" xfId="5" applyNumberFormat="1" applyFont="1" applyFill="1" applyBorder="1" applyAlignment="1">
      <alignment vertical="center"/>
    </xf>
    <xf numFmtId="165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4" borderId="17" xfId="5" applyNumberFormat="1" applyFont="1" applyFill="1" applyBorder="1" applyAlignment="1">
      <alignment vertical="center"/>
    </xf>
    <xf numFmtId="165" fontId="12" fillId="14" borderId="18" xfId="5" applyNumberFormat="1" applyFont="1" applyFill="1" applyBorder="1" applyAlignment="1">
      <alignment vertical="center"/>
    </xf>
    <xf numFmtId="165" fontId="12" fillId="14" borderId="19" xfId="5" applyNumberFormat="1" applyFont="1" applyFill="1" applyBorder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center"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2409.4499999992549</c:v>
                </c:pt>
                <c:pt idx="1">
                  <c:v>0</c:v>
                </c:pt>
                <c:pt idx="2">
                  <c:v>533341.66999999993</c:v>
                </c:pt>
                <c:pt idx="3">
                  <c:v>0</c:v>
                </c:pt>
                <c:pt idx="4">
                  <c:v>18165.199999999255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1186963.4100000001</c:v>
                </c:pt>
                <c:pt idx="1">
                  <c:v>835273.28999999911</c:v>
                </c:pt>
                <c:pt idx="2">
                  <c:v>1273183.9299999997</c:v>
                </c:pt>
                <c:pt idx="3">
                  <c:v>1380113.0299999975</c:v>
                </c:pt>
                <c:pt idx="4">
                  <c:v>2507071.7499999981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11096803.16</c:v>
                </c:pt>
                <c:pt idx="1">
                  <c:v>11584917.4</c:v>
                </c:pt>
                <c:pt idx="2">
                  <c:v>13283881.27</c:v>
                </c:pt>
                <c:pt idx="3">
                  <c:v>14715905.869999999</c:v>
                </c:pt>
                <c:pt idx="4">
                  <c:v>13899994.34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11099212.609999999</c:v>
                </c:pt>
                <c:pt idx="1">
                  <c:v>11584917.4</c:v>
                </c:pt>
                <c:pt idx="2">
                  <c:v>13817222.939999999</c:v>
                </c:pt>
                <c:pt idx="3">
                  <c:v>14715905.869999999</c:v>
                </c:pt>
                <c:pt idx="4">
                  <c:v>13918159.539999999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5089881.47</c:v>
                </c:pt>
                <c:pt idx="1">
                  <c:v>4352531.47</c:v>
                </c:pt>
                <c:pt idx="2">
                  <c:v>4802784.97</c:v>
                </c:pt>
                <c:pt idx="3">
                  <c:v>5165254.3100000005</c:v>
                </c:pt>
                <c:pt idx="4">
                  <c:v>2268813.4900000002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6756556.0600000005</c:v>
                </c:pt>
                <c:pt idx="1">
                  <c:v>6862420.9299999997</c:v>
                </c:pt>
                <c:pt idx="2">
                  <c:v>5523994.1499999994</c:v>
                </c:pt>
                <c:pt idx="3">
                  <c:v>4600010.3100000005</c:v>
                </c:pt>
                <c:pt idx="4">
                  <c:v>2599049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3.2"/>
  <cols>
    <col min="1" max="1" width="33.33203125" customWidth="1"/>
    <col min="2" max="2" width="39.44140625" customWidth="1"/>
    <col min="3" max="3" width="36.664062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3.2"/>
  <cols>
    <col min="1" max="13" width="5.33203125" customWidth="1"/>
    <col min="14" max="14" width="7.6640625" customWidth="1"/>
    <col min="15" max="19" width="5.33203125" customWidth="1"/>
  </cols>
  <sheetData>
    <row r="1" spans="1:22" ht="12.75" customHeight="1">
      <c r="A1" s="257" t="s">
        <v>84</v>
      </c>
      <c r="B1" s="162"/>
      <c r="C1" s="162"/>
      <c r="D1" s="162"/>
      <c r="E1" s="162"/>
      <c r="F1" s="162"/>
      <c r="G1" s="251" t="s">
        <v>78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25"/>
      <c r="U1" s="98" t="s">
        <v>12</v>
      </c>
      <c r="V1" s="135">
        <v>92141</v>
      </c>
    </row>
    <row r="2" spans="1:2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26"/>
      <c r="U2" s="99" t="s">
        <v>1</v>
      </c>
      <c r="V2" s="136">
        <f>R27</f>
        <v>2025</v>
      </c>
    </row>
    <row r="3" spans="1:2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5" customHeight="1" thickBot="1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5" customHeight="1" thickTop="1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5" customHeight="1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>
      <c r="C7" s="80"/>
      <c r="D7" s="81"/>
      <c r="E7" s="81"/>
      <c r="F7" s="141"/>
      <c r="G7" s="258" t="s">
        <v>85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42"/>
      <c r="U7" s="85"/>
    </row>
    <row r="8" spans="1:22" ht="13.95" customHeight="1">
      <c r="C8" s="80"/>
      <c r="D8" s="81"/>
      <c r="E8" s="81"/>
      <c r="F8" s="141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46"/>
      <c r="T8" s="142"/>
      <c r="U8" s="85"/>
      <c r="V8" s="73"/>
    </row>
    <row r="9" spans="1:22" ht="13.95" customHeight="1">
      <c r="C9" s="80"/>
      <c r="D9" s="81"/>
      <c r="E9" s="81"/>
      <c r="F9" s="141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46"/>
      <c r="T9" s="142"/>
      <c r="U9" s="85"/>
    </row>
    <row r="10" spans="1:22" ht="13.95" customHeight="1">
      <c r="C10" s="80"/>
      <c r="D10" s="81"/>
      <c r="E10" s="81"/>
      <c r="F10" s="141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46"/>
      <c r="T10" s="142"/>
      <c r="U10" s="85"/>
    </row>
    <row r="11" spans="1:22" ht="13.95" customHeight="1">
      <c r="C11" s="80"/>
      <c r="D11" s="81"/>
      <c r="E11" s="81"/>
      <c r="F11" s="81"/>
      <c r="G11" s="259" t="s">
        <v>86</v>
      </c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2"/>
      <c r="T11" s="84"/>
      <c r="U11" s="85"/>
    </row>
    <row r="12" spans="1:22" ht="13.95" customHeight="1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5" customHeight="1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5" customHeight="1" thickBot="1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5" customHeight="1" thickTop="1">
      <c r="C15" s="138"/>
      <c r="D15" s="138"/>
      <c r="E15" s="138"/>
      <c r="F15" s="138"/>
      <c r="G15" s="138"/>
      <c r="H15" s="138"/>
      <c r="I15" s="138"/>
    </row>
    <row r="16" spans="1:22" ht="13.2" customHeight="1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2" customHeight="1">
      <c r="C17" s="252" t="s">
        <v>79</v>
      </c>
      <c r="D17" s="148"/>
      <c r="E17" s="148"/>
      <c r="F17" s="148"/>
      <c r="G17" s="148"/>
      <c r="H17" s="148"/>
      <c r="I17" s="148"/>
      <c r="J17" s="253" t="s">
        <v>80</v>
      </c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6"/>
    </row>
    <row r="18" spans="3:21" ht="16.2" customHeight="1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2" customHeight="1">
      <c r="C19" s="153" t="s">
        <v>4</v>
      </c>
      <c r="D19" s="148"/>
      <c r="E19" s="148"/>
      <c r="F19" s="148"/>
      <c r="G19" s="148"/>
      <c r="H19" s="148"/>
      <c r="I19" s="149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2" customHeight="1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2" customHeight="1">
      <c r="C21" s="19"/>
      <c r="I21" s="18"/>
      <c r="J21" s="256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2" customHeight="1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2" customHeight="1">
      <c r="C23" s="260" t="s">
        <v>87</v>
      </c>
      <c r="D23" s="168"/>
      <c r="E23" s="168"/>
      <c r="F23" s="168"/>
      <c r="G23" s="168"/>
      <c r="H23" s="168"/>
      <c r="I23" s="169"/>
      <c r="J23" s="261"/>
      <c r="K23" s="93"/>
      <c r="L23" s="93"/>
      <c r="M23" s="94"/>
      <c r="S23" s="28"/>
      <c r="T23" s="29"/>
      <c r="U23" s="6"/>
    </row>
    <row r="24" spans="3:21" ht="16.2" customHeight="1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2" customHeight="1">
      <c r="C25" s="153" t="s">
        <v>36</v>
      </c>
      <c r="D25" s="148"/>
      <c r="E25" s="148"/>
      <c r="F25" s="148"/>
      <c r="G25" s="148"/>
      <c r="H25" s="148"/>
      <c r="I25" s="149"/>
      <c r="J25" s="261"/>
      <c r="K25" s="93"/>
      <c r="L25" s="93"/>
      <c r="M25" s="94"/>
      <c r="S25" s="28"/>
      <c r="T25" s="29"/>
      <c r="U25" s="6"/>
    </row>
    <row r="26" spans="3:21" ht="16.2" customHeight="1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95" customHeight="1">
      <c r="C27" s="153" t="s">
        <v>42</v>
      </c>
      <c r="D27" s="148"/>
      <c r="E27" s="148"/>
      <c r="F27" s="148"/>
      <c r="G27" s="148"/>
      <c r="H27" s="148"/>
      <c r="I27" s="149"/>
      <c r="J27" s="262" t="s">
        <v>88</v>
      </c>
      <c r="K27" s="139"/>
      <c r="L27" s="93"/>
      <c r="M27" s="94"/>
      <c r="O27" s="148" t="s">
        <v>1</v>
      </c>
      <c r="P27" s="148"/>
      <c r="Q27" s="149"/>
      <c r="R27" s="171">
        <v>2025</v>
      </c>
      <c r="S27" s="172"/>
      <c r="U27" s="6"/>
    </row>
    <row r="28" spans="3:21" ht="16.95" customHeight="1">
      <c r="C28" s="19"/>
      <c r="I28" s="20"/>
      <c r="J28" s="18"/>
      <c r="K28" s="18"/>
      <c r="L28" s="18"/>
      <c r="M28" s="18"/>
      <c r="U28" s="6"/>
    </row>
    <row r="29" spans="3:21" ht="16.95" customHeight="1">
      <c r="C29" s="159" t="s">
        <v>33</v>
      </c>
      <c r="D29" s="160"/>
      <c r="E29" s="160"/>
      <c r="F29" s="160"/>
      <c r="G29" s="160"/>
      <c r="H29" s="160"/>
      <c r="I29" s="160"/>
      <c r="J29" s="263" t="s">
        <v>89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95" customHeight="1">
      <c r="C30" s="157" t="s">
        <v>5</v>
      </c>
      <c r="D30" s="158"/>
      <c r="E30" s="158"/>
      <c r="F30" s="158"/>
      <c r="G30" s="158"/>
      <c r="H30" s="158"/>
      <c r="I30" s="158"/>
      <c r="J30" s="264" t="s">
        <v>90</v>
      </c>
      <c r="K30" s="167"/>
      <c r="L30" s="167"/>
      <c r="M30" s="167"/>
      <c r="N30" s="167"/>
      <c r="O30" s="167"/>
      <c r="P30" s="167"/>
      <c r="Q30" s="167"/>
      <c r="R30" s="167"/>
      <c r="S30" s="167"/>
      <c r="U30" s="6"/>
    </row>
    <row r="31" spans="3:21" ht="16.95" customHeight="1">
      <c r="C31" s="153" t="s">
        <v>6</v>
      </c>
      <c r="D31" s="148"/>
      <c r="E31" s="148"/>
      <c r="F31" s="148"/>
      <c r="G31" s="148"/>
      <c r="H31" s="148"/>
      <c r="I31" s="148"/>
      <c r="J31" s="265" t="s">
        <v>91</v>
      </c>
      <c r="K31" s="155"/>
      <c r="L31" s="155"/>
      <c r="M31" s="155"/>
      <c r="N31" s="155"/>
      <c r="O31" s="155"/>
      <c r="P31" s="155"/>
      <c r="Q31" s="155"/>
      <c r="R31" s="155"/>
      <c r="S31" s="155"/>
      <c r="U31" s="6"/>
    </row>
    <row r="32" spans="3:21" ht="16.95" customHeight="1">
      <c r="C32" s="153" t="s">
        <v>7</v>
      </c>
      <c r="D32" s="148"/>
      <c r="E32" s="148"/>
      <c r="F32" s="148"/>
      <c r="G32" s="148"/>
      <c r="H32" s="148"/>
      <c r="I32" s="148"/>
      <c r="J32" s="266" t="s">
        <v>92</v>
      </c>
      <c r="K32" s="156"/>
      <c r="L32" s="156"/>
      <c r="M32" s="156"/>
      <c r="N32" s="156"/>
      <c r="O32" s="156"/>
      <c r="P32" s="156"/>
      <c r="Q32" s="156"/>
      <c r="R32" s="156"/>
      <c r="S32" s="156"/>
      <c r="U32" s="6"/>
    </row>
    <row r="33" spans="3:21" ht="16.95" customHeight="1">
      <c r="C33" s="19"/>
      <c r="K33" s="20"/>
      <c r="L33" s="18"/>
      <c r="M33" s="18"/>
      <c r="N33" s="18"/>
      <c r="O33" s="18"/>
      <c r="U33" s="6"/>
    </row>
    <row r="34" spans="3:21" ht="16.95" customHeight="1">
      <c r="C34" s="159" t="s">
        <v>34</v>
      </c>
      <c r="D34" s="160"/>
      <c r="E34" s="160"/>
      <c r="F34" s="160"/>
      <c r="G34" s="160"/>
      <c r="H34" s="160"/>
      <c r="I34" s="160"/>
      <c r="J34" s="263" t="s">
        <v>93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95" customHeight="1">
      <c r="C35" s="157" t="s">
        <v>5</v>
      </c>
      <c r="D35" s="158"/>
      <c r="E35" s="158"/>
      <c r="F35" s="158"/>
      <c r="G35" s="158"/>
      <c r="H35" s="158"/>
      <c r="I35" s="158"/>
      <c r="J35" s="264" t="s">
        <v>94</v>
      </c>
      <c r="K35" s="154"/>
      <c r="L35" s="154"/>
      <c r="M35" s="154"/>
      <c r="N35" s="154"/>
      <c r="O35" s="154"/>
      <c r="P35" s="154"/>
      <c r="Q35" s="154"/>
      <c r="R35" s="154"/>
      <c r="S35" s="154"/>
      <c r="T35" s="27"/>
      <c r="U35" s="5"/>
    </row>
    <row r="36" spans="3:21" ht="16.95" customHeight="1">
      <c r="C36" s="153" t="s">
        <v>6</v>
      </c>
      <c r="D36" s="148"/>
      <c r="E36" s="148"/>
      <c r="F36" s="148"/>
      <c r="G36" s="148"/>
      <c r="H36" s="148"/>
      <c r="I36" s="148"/>
      <c r="J36" s="265" t="s">
        <v>91</v>
      </c>
      <c r="K36" s="155"/>
      <c r="L36" s="155"/>
      <c r="M36" s="155"/>
      <c r="N36" s="155"/>
      <c r="O36" s="155"/>
      <c r="P36" s="155"/>
      <c r="Q36" s="155"/>
      <c r="R36" s="155"/>
      <c r="S36" s="155"/>
      <c r="U36" s="6"/>
    </row>
    <row r="37" spans="3:21" ht="16.95" customHeight="1">
      <c r="C37" s="153" t="s">
        <v>7</v>
      </c>
      <c r="D37" s="148"/>
      <c r="E37" s="148"/>
      <c r="F37" s="148"/>
      <c r="G37" s="148"/>
      <c r="H37" s="148"/>
      <c r="I37" s="148"/>
      <c r="J37" s="266" t="s">
        <v>95</v>
      </c>
      <c r="K37" s="156"/>
      <c r="L37" s="156"/>
      <c r="M37" s="156"/>
      <c r="N37" s="156"/>
      <c r="O37" s="156"/>
      <c r="P37" s="156"/>
      <c r="Q37" s="156"/>
      <c r="R37" s="156"/>
      <c r="S37" s="156"/>
      <c r="U37" s="6"/>
    </row>
    <row r="38" spans="3:21" ht="13.2" customHeight="1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La Bruyere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92141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2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2" customHeight="1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45" customHeight="1">
      <c r="A6" s="2"/>
      <c r="B6" s="2"/>
      <c r="C6" s="2"/>
      <c r="D6" s="2"/>
      <c r="E6" s="2"/>
      <c r="F6" s="18"/>
      <c r="G6" s="14"/>
      <c r="H6" s="180" t="s">
        <v>40</v>
      </c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</row>
    <row r="7" spans="1:24" ht="18.45" customHeight="1">
      <c r="A7" s="34"/>
      <c r="B7" s="35"/>
      <c r="C7" s="35"/>
      <c r="D7" s="35"/>
      <c r="E7" s="35"/>
      <c r="F7" s="35"/>
      <c r="G7" s="35"/>
      <c r="H7" s="182" t="str">
        <f>Coordonnées!$J$27</f>
        <v>Budget</v>
      </c>
      <c r="I7" s="182"/>
      <c r="J7" s="182"/>
      <c r="K7" s="182" t="str">
        <f>Coordonnées!$J$27</f>
        <v>Budget</v>
      </c>
      <c r="L7" s="182"/>
      <c r="M7" s="182"/>
      <c r="N7" s="182" t="str">
        <f>Coordonnées!$J$27</f>
        <v>Budget</v>
      </c>
      <c r="O7" s="182"/>
      <c r="P7" s="182"/>
      <c r="Q7" s="182" t="str">
        <f>Coordonnées!$J$27</f>
        <v>Budget</v>
      </c>
      <c r="R7" s="182"/>
      <c r="S7" s="182"/>
      <c r="T7" s="182" t="str">
        <f>Coordonnées!$J$27</f>
        <v>Budget</v>
      </c>
      <c r="U7" s="182"/>
      <c r="V7" s="182"/>
    </row>
    <row r="8" spans="1:24" ht="18.45" customHeight="1" thickBot="1">
      <c r="A8" s="189" t="s">
        <v>2</v>
      </c>
      <c r="B8" s="189"/>
      <c r="C8" s="189"/>
      <c r="D8" s="189"/>
      <c r="E8" s="189"/>
      <c r="F8" s="189"/>
      <c r="G8" s="189"/>
      <c r="H8" s="179">
        <f>K8-1</f>
        <v>2021</v>
      </c>
      <c r="I8" s="179"/>
      <c r="J8" s="179"/>
      <c r="K8" s="179">
        <f>N8-1</f>
        <v>2022</v>
      </c>
      <c r="L8" s="179"/>
      <c r="M8" s="179"/>
      <c r="N8" s="179">
        <f>Q8-1</f>
        <v>2023</v>
      </c>
      <c r="O8" s="179"/>
      <c r="P8" s="179"/>
      <c r="Q8" s="179">
        <f>T8-1</f>
        <v>2024</v>
      </c>
      <c r="R8" s="179"/>
      <c r="S8" s="179"/>
      <c r="T8" s="179">
        <f>X2</f>
        <v>2025</v>
      </c>
      <c r="U8" s="179"/>
      <c r="V8" s="179"/>
    </row>
    <row r="9" spans="1:24" ht="18.45" customHeight="1" thickBot="1">
      <c r="A9" s="183" t="s">
        <v>65</v>
      </c>
      <c r="B9" s="184"/>
      <c r="C9" s="184"/>
      <c r="D9" s="184"/>
      <c r="E9" s="184"/>
      <c r="F9" s="184"/>
      <c r="G9" s="185"/>
      <c r="H9" s="173">
        <f>'Ordinaire GE'!H26-'Ordinaire GE'!H15</f>
        <v>2409.4499999992549</v>
      </c>
      <c r="I9" s="174"/>
      <c r="J9" s="175"/>
      <c r="K9" s="173">
        <f>'Ordinaire GE'!K26-'Ordinaire GE'!K15</f>
        <v>0</v>
      </c>
      <c r="L9" s="174"/>
      <c r="M9" s="175"/>
      <c r="N9" s="173">
        <f>'Ordinaire GE'!N26-'Ordinaire GE'!N15</f>
        <v>533341.66999999993</v>
      </c>
      <c r="O9" s="174"/>
      <c r="P9" s="175"/>
      <c r="Q9" s="173">
        <f>'Ordinaire GE'!Q26-'Ordinaire GE'!Q15</f>
        <v>0</v>
      </c>
      <c r="R9" s="174"/>
      <c r="S9" s="175"/>
      <c r="T9" s="173">
        <f>'Ordinaire GE'!T26-'Ordinaire GE'!T15</f>
        <v>18165.199999999255</v>
      </c>
      <c r="U9" s="174"/>
      <c r="V9" s="175"/>
    </row>
    <row r="10" spans="1:24" ht="40.5" customHeight="1" thickBot="1">
      <c r="A10" s="186" t="s">
        <v>73</v>
      </c>
      <c r="B10" s="187"/>
      <c r="C10" s="187"/>
      <c r="D10" s="187"/>
      <c r="E10" s="187"/>
      <c r="F10" s="187"/>
      <c r="G10" s="188"/>
      <c r="H10" s="176">
        <f>'Ordinaire GE'!H29-'Ordinaire GE'!H18</f>
        <v>1186963.4100000001</v>
      </c>
      <c r="I10" s="177"/>
      <c r="J10" s="178"/>
      <c r="K10" s="176">
        <f>'Ordinaire GE'!K29-'Ordinaire GE'!K18</f>
        <v>835273.28999999911</v>
      </c>
      <c r="L10" s="177"/>
      <c r="M10" s="178"/>
      <c r="N10" s="176">
        <f>'Ordinaire GE'!N29-'Ordinaire GE'!N18</f>
        <v>1273183.9299999997</v>
      </c>
      <c r="O10" s="177"/>
      <c r="P10" s="178"/>
      <c r="Q10" s="176">
        <f>'Ordinaire GE'!Q29-'Ordinaire GE'!Q18</f>
        <v>1380113.0299999975</v>
      </c>
      <c r="R10" s="177"/>
      <c r="S10" s="178"/>
      <c r="T10" s="176">
        <f>'Ordinaire GE'!T29-'Ordinaire GE'!T18</f>
        <v>2507071.7499999981</v>
      </c>
      <c r="U10" s="177"/>
      <c r="V10" s="178"/>
    </row>
    <row r="11" spans="1:24" ht="16.95" customHeight="1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95" customHeight="1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95" customHeight="1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95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95" customHeight="1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2" customHeight="1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95" customHeight="1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95" customHeight="1"/>
    <row r="19" spans="1:19" ht="16.95" customHeight="1"/>
    <row r="20" spans="1:19" ht="16.95" customHeight="1"/>
    <row r="21" spans="1:19" ht="16.95" customHeight="1"/>
    <row r="22" spans="1:19" ht="16.95" customHeight="1"/>
    <row r="23" spans="1:19" ht="16.95" customHeight="1"/>
    <row r="24" spans="1:19" ht="16.95" customHeight="1"/>
    <row r="25" spans="1:19" ht="16.95" customHeight="1"/>
    <row r="26" spans="1:19" ht="16.95" customHeight="1"/>
    <row r="27" spans="1:19" ht="16.95" customHeight="1"/>
    <row r="28" spans="1:19" ht="16.95" customHeight="1"/>
    <row r="29" spans="1:19" ht="16.95" customHeight="1"/>
    <row r="30" spans="1:19" ht="16.95" customHeight="1"/>
    <row r="31" spans="1:19" ht="16.95" customHeight="1"/>
    <row r="32" spans="1:19" ht="16.95" customHeight="1"/>
    <row r="33" ht="16.95" customHeight="1"/>
    <row r="34" ht="16.95" customHeight="1"/>
    <row r="35" ht="16.95" customHeight="1"/>
    <row r="36" ht="16.95" customHeight="1"/>
    <row r="37" ht="16.95" customHeight="1"/>
    <row r="38" ht="16.95" customHeight="1"/>
    <row r="39" ht="16.95" customHeight="1"/>
    <row r="40" ht="16.95" customHeight="1"/>
    <row r="41" ht="16.95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La Bruyere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92141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2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95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45" customHeight="1">
      <c r="A6" s="13"/>
      <c r="B6" s="2"/>
      <c r="C6" s="2"/>
      <c r="D6" s="2"/>
      <c r="E6" s="2"/>
      <c r="H6" s="221" t="s">
        <v>41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45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45" customHeight="1">
      <c r="A8" s="34"/>
      <c r="B8" s="37"/>
      <c r="C8" s="35"/>
      <c r="D8" s="35"/>
      <c r="E8" s="35"/>
      <c r="F8" s="35"/>
      <c r="G8" s="35"/>
      <c r="H8" s="267" t="s">
        <v>96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45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2021</v>
      </c>
      <c r="I9" s="212"/>
      <c r="J9" s="212"/>
      <c r="K9" s="212">
        <f>N9-1</f>
        <v>2022</v>
      </c>
      <c r="L9" s="212"/>
      <c r="M9" s="212"/>
      <c r="N9" s="212">
        <f>Q9-1</f>
        <v>2023</v>
      </c>
      <c r="O9" s="212"/>
      <c r="P9" s="212"/>
      <c r="Q9" s="212">
        <f>T9-1</f>
        <v>2024</v>
      </c>
      <c r="R9" s="212"/>
      <c r="S9" s="212"/>
      <c r="T9" s="212">
        <f>X2</f>
        <v>2025</v>
      </c>
      <c r="U9" s="212"/>
      <c r="V9" s="212"/>
    </row>
    <row r="10" spans="1:24" ht="18.45" customHeight="1">
      <c r="A10" s="219" t="s">
        <v>13</v>
      </c>
      <c r="B10" s="220"/>
      <c r="C10" s="220"/>
      <c r="D10" s="220"/>
      <c r="E10" s="220"/>
      <c r="F10" s="220"/>
      <c r="G10" s="220"/>
      <c r="H10" s="269">
        <v>4625019.09</v>
      </c>
      <c r="I10" s="213">
        <v>5512664.2599999998</v>
      </c>
      <c r="J10" s="214">
        <v>5512664.2599999998</v>
      </c>
      <c r="K10" s="269">
        <v>5008084.63</v>
      </c>
      <c r="L10" s="213">
        <v>5512664.2599999998</v>
      </c>
      <c r="M10" s="214">
        <v>5512664.2599999998</v>
      </c>
      <c r="N10" s="269">
        <v>5429857.5199999996</v>
      </c>
      <c r="O10" s="213">
        <v>5512664.2599999998</v>
      </c>
      <c r="P10" s="214">
        <v>5512664.2599999998</v>
      </c>
      <c r="Q10" s="269">
        <v>6375196</v>
      </c>
      <c r="R10" s="213">
        <v>5512664.2599999998</v>
      </c>
      <c r="S10" s="214">
        <v>5512664.2599999998</v>
      </c>
      <c r="T10" s="269">
        <v>6469722.5499999998</v>
      </c>
      <c r="U10" s="213">
        <v>5512664.2599999998</v>
      </c>
      <c r="V10" s="214">
        <v>5512664.2599999998</v>
      </c>
    </row>
    <row r="11" spans="1:24" ht="18.45" customHeight="1">
      <c r="A11" s="196" t="s">
        <v>14</v>
      </c>
      <c r="B11" s="197"/>
      <c r="C11" s="197"/>
      <c r="D11" s="197"/>
      <c r="E11" s="197"/>
      <c r="F11" s="197"/>
      <c r="G11" s="197"/>
      <c r="H11" s="270">
        <v>2331836.5</v>
      </c>
      <c r="I11" s="209">
        <v>2726342.74</v>
      </c>
      <c r="J11" s="210">
        <v>2726342.74</v>
      </c>
      <c r="K11" s="270">
        <v>2254700.87</v>
      </c>
      <c r="L11" s="209">
        <v>2726342.74</v>
      </c>
      <c r="M11" s="210">
        <v>2726342.74</v>
      </c>
      <c r="N11" s="270">
        <v>2878447.55</v>
      </c>
      <c r="O11" s="209">
        <v>2726342.74</v>
      </c>
      <c r="P11" s="210">
        <v>2726342.74</v>
      </c>
      <c r="Q11" s="270">
        <v>3038260.78</v>
      </c>
      <c r="R11" s="209">
        <v>2726342.74</v>
      </c>
      <c r="S11" s="210">
        <v>2726342.74</v>
      </c>
      <c r="T11" s="270">
        <v>2107599.89</v>
      </c>
      <c r="U11" s="209">
        <v>2726342.74</v>
      </c>
      <c r="V11" s="210">
        <v>2726342.74</v>
      </c>
    </row>
    <row r="12" spans="1:24" ht="18.45" customHeight="1">
      <c r="A12" s="196" t="s">
        <v>15</v>
      </c>
      <c r="B12" s="197"/>
      <c r="C12" s="197"/>
      <c r="D12" s="197"/>
      <c r="E12" s="197"/>
      <c r="F12" s="197"/>
      <c r="G12" s="197"/>
      <c r="H12" s="270">
        <v>2753147.56</v>
      </c>
      <c r="I12" s="209">
        <v>4264832.04</v>
      </c>
      <c r="J12" s="210">
        <v>4264832.04</v>
      </c>
      <c r="K12" s="270">
        <v>2789531.39</v>
      </c>
      <c r="L12" s="209">
        <v>4264832.04</v>
      </c>
      <c r="M12" s="210">
        <v>4264832.04</v>
      </c>
      <c r="N12" s="270">
        <v>3219393.99</v>
      </c>
      <c r="O12" s="209">
        <v>4264832.04</v>
      </c>
      <c r="P12" s="210">
        <v>4264832.04</v>
      </c>
      <c r="Q12" s="270">
        <v>3349092.9</v>
      </c>
      <c r="R12" s="209">
        <v>4264832.04</v>
      </c>
      <c r="S12" s="210">
        <v>4264832.04</v>
      </c>
      <c r="T12" s="270">
        <v>3360982.98</v>
      </c>
      <c r="U12" s="209">
        <v>4264832.04</v>
      </c>
      <c r="V12" s="210">
        <v>4264832.04</v>
      </c>
    </row>
    <row r="13" spans="1:24" ht="18.45" customHeight="1">
      <c r="A13" s="196" t="s">
        <v>16</v>
      </c>
      <c r="B13" s="197"/>
      <c r="C13" s="197"/>
      <c r="D13" s="197"/>
      <c r="E13" s="197"/>
      <c r="F13" s="197"/>
      <c r="G13" s="197"/>
      <c r="H13" s="270">
        <v>1386800.01</v>
      </c>
      <c r="I13" s="209">
        <v>41563.69</v>
      </c>
      <c r="J13" s="210">
        <v>41563.69</v>
      </c>
      <c r="K13" s="270">
        <v>1532600.51</v>
      </c>
      <c r="L13" s="209">
        <v>41563.69</v>
      </c>
      <c r="M13" s="210">
        <v>41563.69</v>
      </c>
      <c r="N13" s="270">
        <v>1756182.21</v>
      </c>
      <c r="O13" s="209">
        <v>41563.69</v>
      </c>
      <c r="P13" s="210">
        <v>41563.69</v>
      </c>
      <c r="Q13" s="270">
        <v>1953356.19</v>
      </c>
      <c r="R13" s="209">
        <v>41563.69</v>
      </c>
      <c r="S13" s="210">
        <v>41563.69</v>
      </c>
      <c r="T13" s="270">
        <v>1961688.92</v>
      </c>
      <c r="U13" s="209">
        <v>41563.69</v>
      </c>
      <c r="V13" s="210">
        <v>41563.69</v>
      </c>
    </row>
    <row r="14" spans="1:24" ht="18.45" customHeight="1" thickBot="1">
      <c r="A14" s="201" t="s">
        <v>46</v>
      </c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45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11096803.16</v>
      </c>
      <c r="I15" s="207"/>
      <c r="J15" s="208"/>
      <c r="K15" s="207">
        <f>SUM(K10:K14)</f>
        <v>11584917.4</v>
      </c>
      <c r="L15" s="207"/>
      <c r="M15" s="207"/>
      <c r="N15" s="206">
        <f>SUM(N10:N14)</f>
        <v>13283881.27</v>
      </c>
      <c r="O15" s="207"/>
      <c r="P15" s="208"/>
      <c r="Q15" s="207">
        <f>SUM(Q10:Q14)</f>
        <v>14715905.869999999</v>
      </c>
      <c r="R15" s="207"/>
      <c r="S15" s="208"/>
      <c r="T15" s="207">
        <f>SUM(T10:T14)</f>
        <v>13899994.34</v>
      </c>
      <c r="U15" s="207"/>
      <c r="V15" s="208"/>
    </row>
    <row r="16" spans="1:24" ht="18.45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46360.6</v>
      </c>
      <c r="I16" s="199">
        <v>1521059.02</v>
      </c>
      <c r="J16" s="200">
        <v>2351270.66</v>
      </c>
      <c r="K16" s="272">
        <v>80629.460000000006</v>
      </c>
      <c r="L16" s="199">
        <v>1659060.83</v>
      </c>
      <c r="M16" s="200">
        <v>1521059.02</v>
      </c>
      <c r="N16" s="272">
        <v>274437.65999999997</v>
      </c>
      <c r="O16" s="199">
        <v>2230351.92</v>
      </c>
      <c r="P16" s="200">
        <v>1659060.83</v>
      </c>
      <c r="Q16" s="272">
        <v>92540.479999999996</v>
      </c>
      <c r="R16" s="199">
        <v>2351270.66</v>
      </c>
      <c r="S16" s="200">
        <v>2230351.92</v>
      </c>
      <c r="T16" s="272">
        <v>13234.38</v>
      </c>
      <c r="U16" s="199">
        <v>2351270.66</v>
      </c>
      <c r="V16" s="200">
        <v>2230351.92</v>
      </c>
    </row>
    <row r="17" spans="1:22" ht="18.45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774380.84</v>
      </c>
      <c r="I17" s="204">
        <v>1192323.53</v>
      </c>
      <c r="J17" s="205">
        <v>824300.6</v>
      </c>
      <c r="K17" s="271">
        <v>2192223.42</v>
      </c>
      <c r="L17" s="204">
        <v>4295659.8600000003</v>
      </c>
      <c r="M17" s="205">
        <v>1192323.53</v>
      </c>
      <c r="N17" s="271">
        <v>500000</v>
      </c>
      <c r="O17" s="204">
        <v>1045347.08</v>
      </c>
      <c r="P17" s="205">
        <v>4295659.8600000003</v>
      </c>
      <c r="Q17" s="271">
        <v>2596606.56</v>
      </c>
      <c r="R17" s="204">
        <v>824300.6</v>
      </c>
      <c r="S17" s="205">
        <v>1045347.08</v>
      </c>
      <c r="T17" s="271">
        <v>2000000</v>
      </c>
      <c r="U17" s="204">
        <v>824300.6</v>
      </c>
      <c r="V17" s="205">
        <v>1045347.08</v>
      </c>
    </row>
    <row r="18" spans="1:22" ht="18.45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11917544.6</v>
      </c>
      <c r="I18" s="194"/>
      <c r="J18" s="195"/>
      <c r="K18" s="194">
        <f>SUM(K15:K17)</f>
        <v>13857770.280000001</v>
      </c>
      <c r="L18" s="194"/>
      <c r="M18" s="194"/>
      <c r="N18" s="193">
        <f>SUM(N15:N17)</f>
        <v>14058318.93</v>
      </c>
      <c r="O18" s="194"/>
      <c r="P18" s="195"/>
      <c r="Q18" s="193">
        <f>SUM(Q15:Q17)</f>
        <v>17405052.91</v>
      </c>
      <c r="R18" s="194"/>
      <c r="S18" s="195"/>
      <c r="T18" s="193">
        <f>SUM(T15:T17)</f>
        <v>15913228.720000001</v>
      </c>
      <c r="U18" s="194"/>
      <c r="V18" s="195"/>
    </row>
    <row r="19" spans="1:22" s="55" customFormat="1" ht="28.2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45" customHeight="1">
      <c r="A20" s="34"/>
      <c r="B20" s="35"/>
      <c r="C20" s="35"/>
      <c r="D20" s="35"/>
      <c r="E20" s="35"/>
      <c r="F20" s="35"/>
      <c r="G20" s="35"/>
      <c r="H20" s="268" t="s">
        <v>97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45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2021</v>
      </c>
      <c r="I21" s="212"/>
      <c r="J21" s="212"/>
      <c r="K21" s="212">
        <f>N21-1</f>
        <v>2022</v>
      </c>
      <c r="L21" s="212"/>
      <c r="M21" s="212"/>
      <c r="N21" s="212">
        <f>Q21-1</f>
        <v>2023</v>
      </c>
      <c r="O21" s="212"/>
      <c r="P21" s="212"/>
      <c r="Q21" s="212">
        <f>T21-1</f>
        <v>2024</v>
      </c>
      <c r="R21" s="212"/>
      <c r="S21" s="212"/>
      <c r="T21" s="212">
        <f>X2</f>
        <v>2025</v>
      </c>
      <c r="U21" s="212"/>
      <c r="V21" s="212"/>
    </row>
    <row r="22" spans="1:22" ht="18.45" customHeight="1">
      <c r="A22" s="196" t="s">
        <v>17</v>
      </c>
      <c r="B22" s="197"/>
      <c r="C22" s="197"/>
      <c r="D22" s="197"/>
      <c r="E22" s="197"/>
      <c r="F22" s="197"/>
      <c r="G22" s="198"/>
      <c r="H22" s="269">
        <v>594489.27</v>
      </c>
      <c r="I22" s="213">
        <v>373432.17</v>
      </c>
      <c r="J22" s="214">
        <v>697745.74</v>
      </c>
      <c r="K22" s="269">
        <v>582215.5</v>
      </c>
      <c r="L22" s="213">
        <v>373432.17</v>
      </c>
      <c r="M22" s="214">
        <v>697745.74</v>
      </c>
      <c r="N22" s="269">
        <v>507377.19</v>
      </c>
      <c r="O22" s="213">
        <v>373432.17</v>
      </c>
      <c r="P22" s="214">
        <v>697745.74</v>
      </c>
      <c r="Q22" s="269">
        <v>582029.86</v>
      </c>
      <c r="R22" s="213">
        <v>373432.17</v>
      </c>
      <c r="S22" s="214">
        <v>697745.74</v>
      </c>
      <c r="T22" s="269">
        <v>584860.82999999996</v>
      </c>
      <c r="U22" s="213">
        <v>373432.17</v>
      </c>
      <c r="V22" s="214">
        <v>697745.74</v>
      </c>
    </row>
    <row r="23" spans="1:22" ht="18.45" customHeight="1">
      <c r="A23" s="196" t="s">
        <v>15</v>
      </c>
      <c r="B23" s="197"/>
      <c r="C23" s="197"/>
      <c r="D23" s="197"/>
      <c r="E23" s="197"/>
      <c r="F23" s="197"/>
      <c r="G23" s="198"/>
      <c r="H23" s="270">
        <v>10409487.550000001</v>
      </c>
      <c r="I23" s="209">
        <v>12728583.199999999</v>
      </c>
      <c r="J23" s="210">
        <v>13240574.68</v>
      </c>
      <c r="K23" s="270">
        <v>10804891.48</v>
      </c>
      <c r="L23" s="209">
        <v>12728583.199999999</v>
      </c>
      <c r="M23" s="210">
        <v>13240574.68</v>
      </c>
      <c r="N23" s="270">
        <v>13182841.359999999</v>
      </c>
      <c r="O23" s="209">
        <v>12728583.199999999</v>
      </c>
      <c r="P23" s="210">
        <v>13240574.68</v>
      </c>
      <c r="Q23" s="270">
        <v>12558698.949999999</v>
      </c>
      <c r="R23" s="209">
        <v>12728583.199999999</v>
      </c>
      <c r="S23" s="210">
        <v>13240574.68</v>
      </c>
      <c r="T23" s="270">
        <v>12980743.189999999</v>
      </c>
      <c r="U23" s="209">
        <v>12728583.199999999</v>
      </c>
      <c r="V23" s="210">
        <v>13240574.68</v>
      </c>
    </row>
    <row r="24" spans="1:22" ht="18.45" customHeight="1">
      <c r="A24" s="196" t="s">
        <v>16</v>
      </c>
      <c r="B24" s="197"/>
      <c r="C24" s="197"/>
      <c r="D24" s="197"/>
      <c r="E24" s="197"/>
      <c r="F24" s="197"/>
      <c r="G24" s="198"/>
      <c r="H24" s="270">
        <v>95235.79</v>
      </c>
      <c r="I24" s="209">
        <v>548784.99</v>
      </c>
      <c r="J24" s="210">
        <v>408005.67</v>
      </c>
      <c r="K24" s="270">
        <v>97810.42</v>
      </c>
      <c r="L24" s="209">
        <v>548784.99</v>
      </c>
      <c r="M24" s="210">
        <v>408005.67</v>
      </c>
      <c r="N24" s="270">
        <v>127004.39</v>
      </c>
      <c r="O24" s="209">
        <v>548784.99</v>
      </c>
      <c r="P24" s="210">
        <v>408005.67</v>
      </c>
      <c r="Q24" s="270">
        <v>127248.01</v>
      </c>
      <c r="R24" s="209">
        <v>548784.99</v>
      </c>
      <c r="S24" s="210">
        <v>408005.67</v>
      </c>
      <c r="T24" s="270">
        <v>127555.52</v>
      </c>
      <c r="U24" s="209">
        <v>548784.99</v>
      </c>
      <c r="V24" s="210">
        <v>408005.67</v>
      </c>
    </row>
    <row r="25" spans="1:22" ht="18.45" customHeight="1" thickBot="1">
      <c r="A25" s="201" t="s">
        <v>3</v>
      </c>
      <c r="B25" s="202"/>
      <c r="C25" s="202"/>
      <c r="D25" s="202"/>
      <c r="E25" s="202"/>
      <c r="F25" s="202"/>
      <c r="G25" s="203"/>
      <c r="H25" s="271">
        <v>0</v>
      </c>
      <c r="I25" s="204">
        <v>0</v>
      </c>
      <c r="J25" s="205">
        <v>0</v>
      </c>
      <c r="K25" s="271">
        <v>100000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1447929.05</v>
      </c>
      <c r="R25" s="204">
        <v>0</v>
      </c>
      <c r="S25" s="205">
        <v>0</v>
      </c>
      <c r="T25" s="271">
        <v>225000</v>
      </c>
      <c r="U25" s="204">
        <v>0</v>
      </c>
      <c r="V25" s="205">
        <v>0</v>
      </c>
    </row>
    <row r="26" spans="1:22" ht="18.45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11099212.609999999</v>
      </c>
      <c r="I26" s="207"/>
      <c r="J26" s="207"/>
      <c r="K26" s="206">
        <f>SUM(K22:K25)</f>
        <v>11584917.4</v>
      </c>
      <c r="L26" s="207"/>
      <c r="M26" s="208"/>
      <c r="N26" s="207">
        <f>SUM(N22:N25)</f>
        <v>13817222.939999999</v>
      </c>
      <c r="O26" s="207"/>
      <c r="P26" s="207"/>
      <c r="Q26" s="206">
        <f>SUM(Q22:Q25)</f>
        <v>14715905.869999999</v>
      </c>
      <c r="R26" s="207"/>
      <c r="S26" s="208"/>
      <c r="T26" s="206">
        <f>SUM(T22:T25)</f>
        <v>13918159.539999999</v>
      </c>
      <c r="U26" s="207"/>
      <c r="V26" s="208"/>
    </row>
    <row r="27" spans="1:22" ht="18.45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1280914.56</v>
      </c>
      <c r="I27" s="199">
        <v>6001218.2883333303</v>
      </c>
      <c r="J27" s="200">
        <v>5811470.0833333302</v>
      </c>
      <c r="K27" s="272">
        <v>1770079.92</v>
      </c>
      <c r="L27" s="199">
        <v>6001218.2883333303</v>
      </c>
      <c r="M27" s="200">
        <v>5811470.0833333302</v>
      </c>
      <c r="N27" s="272">
        <v>1514279.92</v>
      </c>
      <c r="O27" s="199">
        <v>6001218.2883333303</v>
      </c>
      <c r="P27" s="200">
        <v>5811470.0833333302</v>
      </c>
      <c r="Q27" s="272">
        <v>3472653.51</v>
      </c>
      <c r="R27" s="199">
        <v>6001218.2883333303</v>
      </c>
      <c r="S27" s="200">
        <v>5811470.0833333302</v>
      </c>
      <c r="T27" s="272">
        <v>3502140.93</v>
      </c>
      <c r="U27" s="199">
        <v>6001218.2883333303</v>
      </c>
      <c r="V27" s="200">
        <v>5811470.0833333302</v>
      </c>
    </row>
    <row r="28" spans="1:22" ht="18.45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724380.84</v>
      </c>
      <c r="I28" s="204">
        <v>0</v>
      </c>
      <c r="J28" s="205">
        <v>0</v>
      </c>
      <c r="K28" s="271">
        <v>1338046.25</v>
      </c>
      <c r="L28" s="204">
        <v>0</v>
      </c>
      <c r="M28" s="205">
        <v>0</v>
      </c>
      <c r="N28" s="271">
        <v>0</v>
      </c>
      <c r="O28" s="204">
        <v>0</v>
      </c>
      <c r="P28" s="205">
        <v>0</v>
      </c>
      <c r="Q28" s="271">
        <v>596606.56000000006</v>
      </c>
      <c r="R28" s="204">
        <v>0</v>
      </c>
      <c r="S28" s="205">
        <v>0</v>
      </c>
      <c r="T28" s="271">
        <v>1000000</v>
      </c>
      <c r="U28" s="204">
        <v>0</v>
      </c>
      <c r="V28" s="205">
        <v>0</v>
      </c>
    </row>
    <row r="29" spans="1:22" ht="18.45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13104508.01</v>
      </c>
      <c r="I29" s="194"/>
      <c r="J29" s="194"/>
      <c r="K29" s="193">
        <f>SUM(K26:K28)</f>
        <v>14693043.57</v>
      </c>
      <c r="L29" s="194"/>
      <c r="M29" s="195"/>
      <c r="N29" s="194">
        <f>SUM(N26:N28)</f>
        <v>15331502.859999999</v>
      </c>
      <c r="O29" s="194"/>
      <c r="P29" s="194"/>
      <c r="Q29" s="193">
        <f>SUM(Q26:Q28)</f>
        <v>18785165.939999998</v>
      </c>
      <c r="R29" s="194"/>
      <c r="S29" s="195"/>
      <c r="T29" s="193">
        <f>SUM(T26:T28)</f>
        <v>18420300.469999999</v>
      </c>
      <c r="U29" s="194"/>
      <c r="V29" s="195"/>
    </row>
    <row r="30" spans="1:22" ht="16.95" customHeight="1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La Bruyere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Coordonnées!$V$1</f>
        <v>92141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Coordonnées!$V$2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2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95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45" customHeight="1">
      <c r="A6" s="13"/>
      <c r="B6" s="2"/>
      <c r="C6" s="2"/>
      <c r="D6" s="2"/>
      <c r="E6" s="2"/>
      <c r="H6" s="221" t="s">
        <v>43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45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45" customHeight="1">
      <c r="A8" s="34"/>
      <c r="B8" s="37"/>
      <c r="C8" s="35"/>
      <c r="D8" s="35"/>
      <c r="E8" s="35"/>
      <c r="F8" s="35"/>
      <c r="G8" s="35"/>
      <c r="H8" s="267" t="s">
        <v>98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45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2021</v>
      </c>
      <c r="I9" s="212"/>
      <c r="J9" s="212"/>
      <c r="K9" s="212">
        <f>N9-1</f>
        <v>2022</v>
      </c>
      <c r="L9" s="212"/>
      <c r="M9" s="212"/>
      <c r="N9" s="212">
        <f>Q9-1</f>
        <v>2023</v>
      </c>
      <c r="O9" s="212"/>
      <c r="P9" s="212"/>
      <c r="Q9" s="212">
        <f>T9-1</f>
        <v>2024</v>
      </c>
      <c r="R9" s="212"/>
      <c r="S9" s="212"/>
      <c r="T9" s="212">
        <f>X2</f>
        <v>2025</v>
      </c>
      <c r="U9" s="212"/>
      <c r="V9" s="212"/>
    </row>
    <row r="10" spans="1:24" ht="18.45" customHeight="1">
      <c r="A10" s="219" t="s">
        <v>15</v>
      </c>
      <c r="B10" s="220"/>
      <c r="C10" s="220"/>
      <c r="D10" s="220"/>
      <c r="E10" s="220"/>
      <c r="F10" s="220"/>
      <c r="G10" s="220"/>
      <c r="H10" s="269">
        <v>20000</v>
      </c>
      <c r="I10" s="213">
        <v>5512664.2599999998</v>
      </c>
      <c r="J10" s="214">
        <v>5512664.2599999998</v>
      </c>
      <c r="K10" s="269">
        <v>41500</v>
      </c>
      <c r="L10" s="213">
        <v>5512664.2599999998</v>
      </c>
      <c r="M10" s="214">
        <v>5512664.2599999998</v>
      </c>
      <c r="N10" s="269">
        <v>44878.5</v>
      </c>
      <c r="O10" s="213">
        <v>5512664.2599999998</v>
      </c>
      <c r="P10" s="214">
        <v>5512664.2599999998</v>
      </c>
      <c r="Q10" s="269">
        <v>72612.25</v>
      </c>
      <c r="R10" s="213">
        <v>5512664.2599999998</v>
      </c>
      <c r="S10" s="214">
        <v>5512664.2599999998</v>
      </c>
      <c r="T10" s="269">
        <v>17700</v>
      </c>
      <c r="U10" s="213">
        <v>5512664.2599999998</v>
      </c>
      <c r="V10" s="214">
        <v>5512664.2599999998</v>
      </c>
    </row>
    <row r="11" spans="1:24" ht="18.45" customHeight="1">
      <c r="A11" s="196" t="s">
        <v>44</v>
      </c>
      <c r="B11" s="197"/>
      <c r="C11" s="197"/>
      <c r="D11" s="197"/>
      <c r="E11" s="197"/>
      <c r="F11" s="197"/>
      <c r="G11" s="197"/>
      <c r="H11" s="270">
        <v>5045600</v>
      </c>
      <c r="I11" s="209">
        <v>2726342.74</v>
      </c>
      <c r="J11" s="210">
        <v>2726342.74</v>
      </c>
      <c r="K11" s="270">
        <v>4241750</v>
      </c>
      <c r="L11" s="209">
        <v>2726342.74</v>
      </c>
      <c r="M11" s="210">
        <v>2726342.74</v>
      </c>
      <c r="N11" s="270">
        <v>4738550</v>
      </c>
      <c r="O11" s="209">
        <v>2726342.74</v>
      </c>
      <c r="P11" s="210">
        <v>2726342.74</v>
      </c>
      <c r="Q11" s="270">
        <v>5067577.57</v>
      </c>
      <c r="R11" s="209">
        <v>2726342.74</v>
      </c>
      <c r="S11" s="210">
        <v>2726342.74</v>
      </c>
      <c r="T11" s="270">
        <v>2226049</v>
      </c>
      <c r="U11" s="209">
        <v>2726342.74</v>
      </c>
      <c r="V11" s="210">
        <v>2726342.74</v>
      </c>
    </row>
    <row r="12" spans="1:24" ht="18.45" customHeight="1">
      <c r="A12" s="196" t="s">
        <v>16</v>
      </c>
      <c r="B12" s="197"/>
      <c r="C12" s="197"/>
      <c r="D12" s="197"/>
      <c r="E12" s="197"/>
      <c r="F12" s="197"/>
      <c r="G12" s="197"/>
      <c r="H12" s="270">
        <v>24281.47</v>
      </c>
      <c r="I12" s="209">
        <v>4264832.04</v>
      </c>
      <c r="J12" s="210">
        <v>4264832.04</v>
      </c>
      <c r="K12" s="270">
        <v>69281.47</v>
      </c>
      <c r="L12" s="209">
        <v>4264832.04</v>
      </c>
      <c r="M12" s="210">
        <v>4264832.04</v>
      </c>
      <c r="N12" s="270">
        <v>19356.47</v>
      </c>
      <c r="O12" s="209">
        <v>4264832.04</v>
      </c>
      <c r="P12" s="210">
        <v>4264832.04</v>
      </c>
      <c r="Q12" s="270">
        <v>25064.49</v>
      </c>
      <c r="R12" s="209">
        <v>4264832.04</v>
      </c>
      <c r="S12" s="210">
        <v>4264832.04</v>
      </c>
      <c r="T12" s="270">
        <v>25064.49</v>
      </c>
      <c r="U12" s="209">
        <v>4264832.04</v>
      </c>
      <c r="V12" s="210">
        <v>4264832.04</v>
      </c>
    </row>
    <row r="13" spans="1:24" ht="18.45" customHeight="1">
      <c r="A13" s="196" t="s">
        <v>3</v>
      </c>
      <c r="B13" s="197"/>
      <c r="C13" s="197"/>
      <c r="D13" s="197"/>
      <c r="E13" s="197"/>
      <c r="F13" s="197"/>
      <c r="G13" s="197"/>
      <c r="H13" s="270">
        <v>0</v>
      </c>
      <c r="I13" s="209">
        <v>41563.69</v>
      </c>
      <c r="J13" s="210">
        <v>41563.69</v>
      </c>
      <c r="K13" s="270">
        <v>0</v>
      </c>
      <c r="L13" s="209">
        <v>41563.69</v>
      </c>
      <c r="M13" s="210">
        <v>41563.69</v>
      </c>
      <c r="N13" s="270">
        <v>0</v>
      </c>
      <c r="O13" s="209">
        <v>41563.69</v>
      </c>
      <c r="P13" s="210">
        <v>41563.69</v>
      </c>
      <c r="Q13" s="270">
        <v>0</v>
      </c>
      <c r="R13" s="209">
        <v>41563.69</v>
      </c>
      <c r="S13" s="210">
        <v>41563.69</v>
      </c>
      <c r="T13" s="270">
        <v>0</v>
      </c>
      <c r="U13" s="209">
        <v>41563.69</v>
      </c>
      <c r="V13" s="210">
        <v>41563.69</v>
      </c>
    </row>
    <row r="14" spans="1:24" ht="18.45" customHeight="1" thickBot="1">
      <c r="A14" s="201"/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45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5089881.47</v>
      </c>
      <c r="I15" s="207"/>
      <c r="J15" s="208"/>
      <c r="K15" s="207">
        <f>SUM(K10:K14)</f>
        <v>4352531.47</v>
      </c>
      <c r="L15" s="207"/>
      <c r="M15" s="207"/>
      <c r="N15" s="206">
        <f>SUM(N10:N14)</f>
        <v>4802784.97</v>
      </c>
      <c r="O15" s="207"/>
      <c r="P15" s="208"/>
      <c r="Q15" s="207">
        <f>SUM(Q10:Q14)</f>
        <v>5165254.3100000005</v>
      </c>
      <c r="R15" s="207"/>
      <c r="S15" s="208"/>
      <c r="T15" s="207">
        <f>SUM(T10:T14)</f>
        <v>2268813.4900000002</v>
      </c>
      <c r="U15" s="207"/>
      <c r="V15" s="208"/>
    </row>
    <row r="16" spans="1:24" ht="18.45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3019033.73</v>
      </c>
      <c r="I16" s="199">
        <v>1521059.02</v>
      </c>
      <c r="J16" s="200">
        <v>2351270.66</v>
      </c>
      <c r="K16" s="272">
        <v>2973594.84</v>
      </c>
      <c r="L16" s="199">
        <v>1659060.83</v>
      </c>
      <c r="M16" s="200">
        <v>1521059.02</v>
      </c>
      <c r="N16" s="272">
        <v>1754320.01</v>
      </c>
      <c r="O16" s="199">
        <v>2230351.92</v>
      </c>
      <c r="P16" s="200">
        <v>1659060.83</v>
      </c>
      <c r="Q16" s="272">
        <v>733109.43</v>
      </c>
      <c r="R16" s="199">
        <v>2351270.66</v>
      </c>
      <c r="S16" s="200">
        <v>2230351.92</v>
      </c>
      <c r="T16" s="272">
        <v>1055940.9099999999</v>
      </c>
      <c r="U16" s="199">
        <v>2351270.66</v>
      </c>
      <c r="V16" s="200">
        <v>2230351.92</v>
      </c>
    </row>
    <row r="17" spans="1:22" ht="18.45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249272.56</v>
      </c>
      <c r="I17" s="204">
        <v>1192323.53</v>
      </c>
      <c r="J17" s="205">
        <v>824300.6</v>
      </c>
      <c r="K17" s="271">
        <v>1287588.07</v>
      </c>
      <c r="L17" s="204">
        <v>4295659.8600000003</v>
      </c>
      <c r="M17" s="205">
        <v>1192323.53</v>
      </c>
      <c r="N17" s="271">
        <v>863673.1</v>
      </c>
      <c r="O17" s="204">
        <v>1045347.08</v>
      </c>
      <c r="P17" s="205">
        <v>4295659.8600000003</v>
      </c>
      <c r="Q17" s="271">
        <v>3302552.16</v>
      </c>
      <c r="R17" s="204">
        <v>824300.6</v>
      </c>
      <c r="S17" s="205">
        <v>1045347.08</v>
      </c>
      <c r="T17" s="271">
        <v>1444698.82</v>
      </c>
      <c r="U17" s="204">
        <v>824300.6</v>
      </c>
      <c r="V17" s="205">
        <v>1045347.08</v>
      </c>
    </row>
    <row r="18" spans="1:22" ht="18.45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8358187.7599999988</v>
      </c>
      <c r="I18" s="194"/>
      <c r="J18" s="195"/>
      <c r="K18" s="194">
        <f>SUM(K15:K17)</f>
        <v>8613714.379999999</v>
      </c>
      <c r="L18" s="194"/>
      <c r="M18" s="194"/>
      <c r="N18" s="193">
        <f>SUM(N15:N17)</f>
        <v>7420778.0799999991</v>
      </c>
      <c r="O18" s="194"/>
      <c r="P18" s="195"/>
      <c r="Q18" s="193">
        <f>SUM(Q15:Q17)</f>
        <v>9200915.9000000004</v>
      </c>
      <c r="R18" s="194"/>
      <c r="S18" s="195"/>
      <c r="T18" s="193">
        <f>SUM(T15:T17)</f>
        <v>4769453.2200000007</v>
      </c>
      <c r="U18" s="194"/>
      <c r="V18" s="195"/>
    </row>
    <row r="19" spans="1:22" s="55" customFormat="1" ht="28.2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45" customHeight="1">
      <c r="A20" s="34"/>
      <c r="B20" s="35"/>
      <c r="C20" s="35"/>
      <c r="D20" s="35"/>
      <c r="E20" s="35"/>
      <c r="F20" s="35"/>
      <c r="G20" s="35"/>
      <c r="H20" s="268" t="s">
        <v>99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45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2021</v>
      </c>
      <c r="I21" s="212"/>
      <c r="J21" s="212"/>
      <c r="K21" s="212">
        <f>N21-1</f>
        <v>2022</v>
      </c>
      <c r="L21" s="212"/>
      <c r="M21" s="212"/>
      <c r="N21" s="212">
        <f>Q21-1</f>
        <v>2023</v>
      </c>
      <c r="O21" s="212"/>
      <c r="P21" s="212"/>
      <c r="Q21" s="212">
        <f>T21-1</f>
        <v>2024</v>
      </c>
      <c r="R21" s="212"/>
      <c r="S21" s="212"/>
      <c r="T21" s="212">
        <f>X2</f>
        <v>2025</v>
      </c>
      <c r="U21" s="212"/>
      <c r="V21" s="212"/>
    </row>
    <row r="22" spans="1:22" ht="18.45" customHeight="1">
      <c r="A22" s="219" t="s">
        <v>15</v>
      </c>
      <c r="B22" s="220"/>
      <c r="C22" s="220"/>
      <c r="D22" s="220"/>
      <c r="E22" s="220"/>
      <c r="F22" s="220"/>
      <c r="G22" s="220"/>
      <c r="H22" s="269">
        <v>2086555.73</v>
      </c>
      <c r="I22" s="213">
        <v>373432.17</v>
      </c>
      <c r="J22" s="214">
        <v>697745.74</v>
      </c>
      <c r="K22" s="269">
        <v>2059628.76</v>
      </c>
      <c r="L22" s="213">
        <v>365967.42</v>
      </c>
      <c r="M22" s="214">
        <v>373432.17</v>
      </c>
      <c r="N22" s="269">
        <v>1224231.51</v>
      </c>
      <c r="O22" s="213">
        <v>414709.37</v>
      </c>
      <c r="P22" s="214">
        <v>365967.42</v>
      </c>
      <c r="Q22" s="269">
        <v>617894.21</v>
      </c>
      <c r="R22" s="213">
        <v>697745.74</v>
      </c>
      <c r="S22" s="214">
        <v>414709.37</v>
      </c>
      <c r="T22" s="269">
        <v>259049</v>
      </c>
      <c r="U22" s="213">
        <v>557211.56000000006</v>
      </c>
      <c r="V22" s="214">
        <v>577850.16</v>
      </c>
    </row>
    <row r="23" spans="1:22" ht="18.45" customHeight="1">
      <c r="A23" s="196" t="s">
        <v>44</v>
      </c>
      <c r="B23" s="197"/>
      <c r="C23" s="197"/>
      <c r="D23" s="197"/>
      <c r="E23" s="197"/>
      <c r="F23" s="197"/>
      <c r="G23" s="197"/>
      <c r="H23" s="270">
        <v>0</v>
      </c>
      <c r="I23" s="209">
        <v>12728583.199999999</v>
      </c>
      <c r="J23" s="210">
        <v>13240574.68</v>
      </c>
      <c r="K23" s="270">
        <v>0</v>
      </c>
      <c r="L23" s="209">
        <v>12120371.99</v>
      </c>
      <c r="M23" s="210">
        <v>12728583.199999999</v>
      </c>
      <c r="N23" s="270">
        <v>0</v>
      </c>
      <c r="O23" s="209">
        <v>12941517.73</v>
      </c>
      <c r="P23" s="210">
        <v>12120371.99</v>
      </c>
      <c r="Q23" s="270">
        <v>772617.6</v>
      </c>
      <c r="R23" s="209">
        <v>13240574.68</v>
      </c>
      <c r="S23" s="210">
        <v>12941517.73</v>
      </c>
      <c r="T23" s="270">
        <v>0</v>
      </c>
      <c r="U23" s="209">
        <v>13289626.9983333</v>
      </c>
      <c r="V23" s="210">
        <v>13396094.2633333</v>
      </c>
    </row>
    <row r="24" spans="1:22" ht="18.45" customHeight="1">
      <c r="A24" s="196" t="s">
        <v>16</v>
      </c>
      <c r="B24" s="197"/>
      <c r="C24" s="197"/>
      <c r="D24" s="197"/>
      <c r="E24" s="197"/>
      <c r="F24" s="197"/>
      <c r="G24" s="197"/>
      <c r="H24" s="270">
        <v>4670000.33</v>
      </c>
      <c r="I24" s="209">
        <v>548784.99</v>
      </c>
      <c r="J24" s="210">
        <v>408005.67</v>
      </c>
      <c r="K24" s="270">
        <v>4802792.17</v>
      </c>
      <c r="L24" s="209">
        <v>536819.05000000005</v>
      </c>
      <c r="M24" s="210">
        <v>548784.99</v>
      </c>
      <c r="N24" s="270">
        <v>4299762.6399999997</v>
      </c>
      <c r="O24" s="209">
        <v>344975.81</v>
      </c>
      <c r="P24" s="210">
        <v>536819.05000000005</v>
      </c>
      <c r="Q24" s="270">
        <v>3209498.5</v>
      </c>
      <c r="R24" s="209">
        <v>408005.67</v>
      </c>
      <c r="S24" s="210">
        <v>344975.81</v>
      </c>
      <c r="T24" s="270">
        <v>2340000</v>
      </c>
      <c r="U24" s="209">
        <v>128208.38666666699</v>
      </c>
      <c r="V24" s="210">
        <v>26303.796666666702</v>
      </c>
    </row>
    <row r="25" spans="1:22" ht="18.45" customHeight="1" thickBot="1">
      <c r="A25" s="196" t="s">
        <v>3</v>
      </c>
      <c r="B25" s="197"/>
      <c r="C25" s="197"/>
      <c r="D25" s="197"/>
      <c r="E25" s="197"/>
      <c r="F25" s="197"/>
      <c r="G25" s="197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0</v>
      </c>
      <c r="R25" s="204">
        <v>0</v>
      </c>
      <c r="S25" s="205">
        <v>0</v>
      </c>
      <c r="T25" s="271">
        <v>0</v>
      </c>
      <c r="U25" s="204">
        <v>0</v>
      </c>
      <c r="V25" s="205">
        <v>0</v>
      </c>
    </row>
    <row r="26" spans="1:22" ht="18.45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6756556.0600000005</v>
      </c>
      <c r="I26" s="207"/>
      <c r="J26" s="207"/>
      <c r="K26" s="206">
        <f>SUM(K22:K25)</f>
        <v>6862420.9299999997</v>
      </c>
      <c r="L26" s="207"/>
      <c r="M26" s="208"/>
      <c r="N26" s="207">
        <f>SUM(N22:N25)</f>
        <v>5523994.1499999994</v>
      </c>
      <c r="O26" s="207"/>
      <c r="P26" s="207"/>
      <c r="Q26" s="206">
        <f>SUM(Q22:Q25)</f>
        <v>4600010.3100000005</v>
      </c>
      <c r="R26" s="207"/>
      <c r="S26" s="208"/>
      <c r="T26" s="206">
        <f>SUM(T22:T25)</f>
        <v>2599049</v>
      </c>
      <c r="U26" s="207"/>
      <c r="V26" s="208"/>
    </row>
    <row r="27" spans="1:22" ht="18.45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0</v>
      </c>
      <c r="I27" s="199"/>
      <c r="J27" s="200"/>
      <c r="K27" s="272">
        <v>0</v>
      </c>
      <c r="L27" s="199">
        <v>10122961.629999999</v>
      </c>
      <c r="M27" s="200">
        <v>6628334.5600000005</v>
      </c>
      <c r="N27" s="272">
        <v>245482.35</v>
      </c>
      <c r="O27" s="199">
        <v>6248838.1500000004</v>
      </c>
      <c r="P27" s="200">
        <v>10122961.629999999</v>
      </c>
      <c r="Q27" s="272">
        <v>2368658.9700000002</v>
      </c>
      <c r="R27" s="199">
        <v>6834216</v>
      </c>
      <c r="S27" s="200">
        <v>6248838.1500000004</v>
      </c>
      <c r="T27" s="272">
        <v>1055948.1000000001</v>
      </c>
      <c r="U27" s="199">
        <v>6001218.2883333303</v>
      </c>
      <c r="V27" s="200">
        <v>5811470.0833333302</v>
      </c>
    </row>
    <row r="28" spans="1:22" ht="18.45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1601631.7</v>
      </c>
      <c r="I28" s="204">
        <v>0</v>
      </c>
      <c r="J28" s="205">
        <v>0</v>
      </c>
      <c r="K28" s="271">
        <v>1751293.45</v>
      </c>
      <c r="L28" s="204">
        <v>0</v>
      </c>
      <c r="M28" s="205">
        <v>0</v>
      </c>
      <c r="N28" s="271">
        <v>1651301.58</v>
      </c>
      <c r="O28" s="204">
        <v>0</v>
      </c>
      <c r="P28" s="205">
        <v>0</v>
      </c>
      <c r="Q28" s="271">
        <v>2232246.62</v>
      </c>
      <c r="R28" s="204">
        <v>0</v>
      </c>
      <c r="S28" s="205">
        <v>0</v>
      </c>
      <c r="T28" s="271">
        <v>1114456.1200000001</v>
      </c>
      <c r="U28" s="204">
        <v>0</v>
      </c>
      <c r="V28" s="205">
        <v>0</v>
      </c>
    </row>
    <row r="29" spans="1:22" ht="18.45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8358187.7600000007</v>
      </c>
      <c r="I29" s="194"/>
      <c r="J29" s="194"/>
      <c r="K29" s="193">
        <f>SUM(K26:K28)</f>
        <v>8613714.379999999</v>
      </c>
      <c r="L29" s="194"/>
      <c r="M29" s="195"/>
      <c r="N29" s="194">
        <f>SUM(N26:N28)</f>
        <v>7420778.0799999991</v>
      </c>
      <c r="O29" s="194"/>
      <c r="P29" s="194"/>
      <c r="Q29" s="193">
        <f>SUM(Q26:Q28)</f>
        <v>9200915.9000000022</v>
      </c>
      <c r="R29" s="194"/>
      <c r="S29" s="195"/>
      <c r="T29" s="193">
        <f>SUM(T26:T28)</f>
        <v>4769453.2200000007</v>
      </c>
      <c r="U29" s="194"/>
      <c r="V29" s="195"/>
    </row>
    <row r="30" spans="1:22" ht="16.95" customHeight="1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95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La Bruyere</v>
      </c>
      <c r="F1" s="165"/>
      <c r="G1" s="165"/>
      <c r="H1" s="165"/>
      <c r="I1" s="98" t="str">
        <f>Coordonnées!$U$1</f>
        <v>Code INS</v>
      </c>
      <c r="J1" s="135">
        <f>Coordonnées!$V$1</f>
        <v>92141</v>
      </c>
    </row>
    <row r="2" spans="1:10" ht="16.2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2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7" customHeight="1">
      <c r="A5" s="14"/>
      <c r="E5" s="238" t="s">
        <v>69</v>
      </c>
      <c r="F5" s="239"/>
      <c r="G5" s="239"/>
      <c r="H5" s="239"/>
      <c r="I5" s="239"/>
    </row>
    <row r="6" spans="1:10" ht="17.7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929496.05</v>
      </c>
      <c r="F8" s="273">
        <v>2435577</v>
      </c>
      <c r="G8" s="273">
        <v>660349.06000000006</v>
      </c>
      <c r="H8" s="273">
        <v>2787681.54</v>
      </c>
      <c r="I8" s="273">
        <v>2154777.8199999998</v>
      </c>
    </row>
    <row r="9" spans="1:10" ht="30" customHeight="1">
      <c r="A9" s="229" t="s">
        <v>18</v>
      </c>
      <c r="B9" s="230"/>
      <c r="C9" s="230"/>
      <c r="D9" s="231"/>
      <c r="E9" s="273">
        <v>3450698.35</v>
      </c>
      <c r="F9" s="273">
        <v>3727286.06</v>
      </c>
      <c r="G9" s="273">
        <v>4286649.99</v>
      </c>
      <c r="H9" s="273">
        <v>4559772.79</v>
      </c>
      <c r="I9" s="273">
        <v>4559969.08</v>
      </c>
    </row>
    <row r="10" spans="1:10" ht="30" customHeight="1">
      <c r="A10" s="229" t="s">
        <v>19</v>
      </c>
      <c r="B10" s="230"/>
      <c r="C10" s="230"/>
      <c r="D10" s="231"/>
      <c r="E10" s="273">
        <v>855660.19</v>
      </c>
      <c r="F10" s="273">
        <v>857983.12</v>
      </c>
      <c r="G10" s="273">
        <v>975418.3</v>
      </c>
      <c r="H10" s="273">
        <v>1035726.34</v>
      </c>
      <c r="I10" s="273">
        <v>1011478.42</v>
      </c>
    </row>
    <row r="11" spans="1:10" ht="30" customHeight="1">
      <c r="A11" s="229" t="s">
        <v>20</v>
      </c>
      <c r="B11" s="230"/>
      <c r="C11" s="230"/>
      <c r="D11" s="231"/>
      <c r="E11" s="273">
        <v>1296386</v>
      </c>
      <c r="F11" s="273">
        <v>1345638.79</v>
      </c>
      <c r="G11" s="273">
        <v>1768316.64</v>
      </c>
      <c r="H11" s="273">
        <v>1828873.26</v>
      </c>
      <c r="I11" s="273">
        <v>1789062.01</v>
      </c>
    </row>
    <row r="12" spans="1:10" ht="30" customHeight="1">
      <c r="A12" s="229" t="s">
        <v>28</v>
      </c>
      <c r="B12" s="230"/>
      <c r="C12" s="230"/>
      <c r="D12" s="231"/>
      <c r="E12" s="273">
        <v>25082.02</v>
      </c>
      <c r="F12" s="273">
        <v>28048.47</v>
      </c>
      <c r="G12" s="273">
        <v>39567.26</v>
      </c>
      <c r="H12" s="273">
        <v>39957.68</v>
      </c>
      <c r="I12" s="273">
        <v>40016.58</v>
      </c>
    </row>
    <row r="13" spans="1:10" ht="30" customHeight="1">
      <c r="A13" s="229" t="s">
        <v>21</v>
      </c>
      <c r="B13" s="230"/>
      <c r="C13" s="230"/>
      <c r="D13" s="231"/>
      <c r="E13" s="273">
        <v>11600</v>
      </c>
      <c r="F13" s="273">
        <v>9350</v>
      </c>
      <c r="G13" s="273">
        <v>16350</v>
      </c>
      <c r="H13" s="273">
        <v>71896.36</v>
      </c>
      <c r="I13" s="273">
        <v>55589.39</v>
      </c>
    </row>
    <row r="14" spans="1:10" ht="30" customHeight="1">
      <c r="A14" s="229" t="s">
        <v>22</v>
      </c>
      <c r="B14" s="230"/>
      <c r="C14" s="230"/>
      <c r="D14" s="231"/>
      <c r="E14" s="273">
        <v>1248286.33</v>
      </c>
      <c r="F14" s="273">
        <v>1383593.48</v>
      </c>
      <c r="G14" s="273">
        <v>1529207.78</v>
      </c>
      <c r="H14" s="273">
        <v>1923021.88</v>
      </c>
      <c r="I14" s="273">
        <v>1651134.11</v>
      </c>
    </row>
    <row r="15" spans="1:10" ht="30" customHeight="1">
      <c r="A15" s="229" t="s">
        <v>23</v>
      </c>
      <c r="B15" s="230"/>
      <c r="C15" s="230"/>
      <c r="D15" s="231"/>
      <c r="E15" s="273">
        <v>834072.18</v>
      </c>
      <c r="F15" s="273">
        <v>799210.28</v>
      </c>
      <c r="G15" s="273">
        <v>996673.15</v>
      </c>
      <c r="H15" s="273">
        <v>1220859.8999999999</v>
      </c>
      <c r="I15" s="273">
        <v>1174144.94</v>
      </c>
    </row>
    <row r="16" spans="1:10" ht="30" customHeight="1">
      <c r="A16" s="232" t="s">
        <v>32</v>
      </c>
      <c r="B16" s="233"/>
      <c r="C16" s="233"/>
      <c r="D16" s="234"/>
      <c r="E16" s="273">
        <v>5490.03</v>
      </c>
      <c r="F16" s="273">
        <v>5610.81</v>
      </c>
      <c r="G16" s="273">
        <v>6239.22</v>
      </c>
      <c r="H16" s="273">
        <v>6364</v>
      </c>
      <c r="I16" s="273">
        <v>6605.83</v>
      </c>
    </row>
    <row r="17" spans="1:9" ht="30" customHeight="1">
      <c r="A17" s="229" t="s">
        <v>31</v>
      </c>
      <c r="B17" s="230"/>
      <c r="C17" s="230"/>
      <c r="D17" s="231"/>
      <c r="E17" s="273">
        <v>164113.79</v>
      </c>
      <c r="F17" s="273">
        <v>148309.75</v>
      </c>
      <c r="G17" s="273">
        <v>211166.25</v>
      </c>
      <c r="H17" s="273">
        <v>181139.20000000001</v>
      </c>
      <c r="I17" s="273">
        <v>176989.37</v>
      </c>
    </row>
    <row r="18" spans="1:9" ht="30" customHeight="1">
      <c r="A18" s="229" t="s">
        <v>24</v>
      </c>
      <c r="B18" s="230"/>
      <c r="C18" s="230"/>
      <c r="D18" s="231"/>
      <c r="E18" s="273">
        <v>1535084.59</v>
      </c>
      <c r="F18" s="273">
        <v>1638115.02</v>
      </c>
      <c r="G18" s="273">
        <v>1755896.07</v>
      </c>
      <c r="H18" s="273">
        <v>1922059.94</v>
      </c>
      <c r="I18" s="273">
        <v>1867799.17</v>
      </c>
    </row>
    <row r="19" spans="1:9" ht="30" customHeight="1">
      <c r="A19" s="232" t="s">
        <v>25</v>
      </c>
      <c r="B19" s="233"/>
      <c r="C19" s="233"/>
      <c r="D19" s="234"/>
      <c r="E19" s="273">
        <v>1494497.47</v>
      </c>
      <c r="F19" s="273">
        <v>1378115.24</v>
      </c>
      <c r="G19" s="273">
        <v>1516466.49</v>
      </c>
      <c r="H19" s="273">
        <v>1713115.54</v>
      </c>
      <c r="I19" s="273">
        <v>1396437.87</v>
      </c>
    </row>
    <row r="20" spans="1:9" ht="30" customHeight="1">
      <c r="A20" s="229" t="s">
        <v>26</v>
      </c>
      <c r="B20" s="230"/>
      <c r="C20" s="230"/>
      <c r="D20" s="231"/>
      <c r="E20" s="273">
        <v>4174</v>
      </c>
      <c r="F20" s="273">
        <v>4156</v>
      </c>
      <c r="G20" s="273">
        <v>4848.0600000000004</v>
      </c>
      <c r="H20" s="273">
        <v>4906</v>
      </c>
      <c r="I20" s="273">
        <v>3800</v>
      </c>
    </row>
    <row r="21" spans="1:9" ht="30" customHeight="1">
      <c r="A21" s="235" t="s">
        <v>27</v>
      </c>
      <c r="B21" s="236"/>
      <c r="C21" s="236"/>
      <c r="D21" s="237"/>
      <c r="E21" s="273">
        <v>16543</v>
      </c>
      <c r="F21" s="273">
        <v>16146.8</v>
      </c>
      <c r="G21" s="273">
        <v>16733</v>
      </c>
      <c r="H21" s="273">
        <v>17138</v>
      </c>
      <c r="I21" s="273">
        <v>12189.75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La Bruyere</v>
      </c>
      <c r="F1" s="165"/>
      <c r="G1" s="165"/>
      <c r="H1" s="165"/>
      <c r="I1" s="98" t="str">
        <f>Coordonnées!$U$1</f>
        <v>Code INS</v>
      </c>
      <c r="J1" s="135">
        <f>Coordonnées!$V$1</f>
        <v>92141</v>
      </c>
    </row>
    <row r="2" spans="1:10" ht="16.2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2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7" customHeight="1">
      <c r="A5" s="14"/>
      <c r="E5" s="243" t="s">
        <v>70</v>
      </c>
      <c r="F5" s="244"/>
      <c r="G5" s="244"/>
      <c r="H5" s="244"/>
      <c r="I5" s="244"/>
    </row>
    <row r="6" spans="1:10" ht="17.7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10896998.48</v>
      </c>
      <c r="F8" s="273">
        <v>13011218.279999999</v>
      </c>
      <c r="G8" s="273">
        <v>13851980.779999999</v>
      </c>
      <c r="H8" s="273">
        <v>16581178.109999999</v>
      </c>
      <c r="I8" s="273">
        <v>16548496.65</v>
      </c>
    </row>
    <row r="9" spans="1:10" ht="30" customHeight="1">
      <c r="A9" s="229" t="s">
        <v>18</v>
      </c>
      <c r="B9" s="230"/>
      <c r="C9" s="230"/>
      <c r="D9" s="231"/>
      <c r="E9" s="273">
        <v>581664.12</v>
      </c>
      <c r="F9" s="273">
        <v>246255.93</v>
      </c>
      <c r="G9" s="273">
        <v>181911.29</v>
      </c>
      <c r="H9" s="273">
        <v>232963.71</v>
      </c>
      <c r="I9" s="273">
        <v>229048.69</v>
      </c>
    </row>
    <row r="10" spans="1:10" ht="30" customHeight="1">
      <c r="A10" s="229" t="s">
        <v>19</v>
      </c>
      <c r="B10" s="230"/>
      <c r="C10" s="230"/>
      <c r="D10" s="231"/>
      <c r="E10" s="273">
        <v>5000</v>
      </c>
      <c r="F10" s="273">
        <v>105000</v>
      </c>
      <c r="G10" s="273">
        <v>5000</v>
      </c>
      <c r="H10" s="273">
        <v>5000</v>
      </c>
      <c r="I10" s="273">
        <v>130000</v>
      </c>
    </row>
    <row r="11" spans="1:10" ht="30" customHeight="1">
      <c r="A11" s="229" t="s">
        <v>20</v>
      </c>
      <c r="B11" s="230"/>
      <c r="C11" s="230"/>
      <c r="D11" s="231"/>
      <c r="E11" s="273">
        <v>81349.41</v>
      </c>
      <c r="F11" s="273">
        <v>71536.429999999993</v>
      </c>
      <c r="G11" s="273">
        <v>54542.69</v>
      </c>
      <c r="H11" s="273">
        <v>78869.08</v>
      </c>
      <c r="I11" s="273">
        <v>78869.08</v>
      </c>
    </row>
    <row r="12" spans="1:10" ht="30" customHeight="1">
      <c r="A12" s="229" t="s">
        <v>28</v>
      </c>
      <c r="B12" s="230"/>
      <c r="C12" s="230"/>
      <c r="D12" s="231"/>
      <c r="E12" s="273">
        <v>190270.39</v>
      </c>
      <c r="F12" s="273">
        <v>191060.58</v>
      </c>
      <c r="G12" s="273">
        <v>191024.83</v>
      </c>
      <c r="H12" s="273">
        <v>191197.79</v>
      </c>
      <c r="I12" s="273">
        <v>199050.02</v>
      </c>
    </row>
    <row r="13" spans="1:10" ht="30" customHeight="1">
      <c r="A13" s="229" t="s">
        <v>21</v>
      </c>
      <c r="B13" s="230"/>
      <c r="C13" s="230"/>
      <c r="D13" s="231"/>
      <c r="E13" s="273">
        <v>20500</v>
      </c>
      <c r="F13" s="273">
        <v>20500</v>
      </c>
      <c r="G13" s="273">
        <v>20500</v>
      </c>
      <c r="H13" s="273">
        <v>20500</v>
      </c>
      <c r="I13" s="273">
        <v>20500</v>
      </c>
    </row>
    <row r="14" spans="1:10" ht="30" customHeight="1">
      <c r="A14" s="229" t="s">
        <v>22</v>
      </c>
      <c r="B14" s="230"/>
      <c r="C14" s="230"/>
      <c r="D14" s="231"/>
      <c r="E14" s="273">
        <v>636111.75</v>
      </c>
      <c r="F14" s="273">
        <v>571663.37</v>
      </c>
      <c r="G14" s="273">
        <v>616136.13</v>
      </c>
      <c r="H14" s="273">
        <v>638884.80000000005</v>
      </c>
      <c r="I14" s="273">
        <v>640727.67000000004</v>
      </c>
    </row>
    <row r="15" spans="1:10" ht="30" customHeight="1">
      <c r="A15" s="229" t="s">
        <v>23</v>
      </c>
      <c r="B15" s="230"/>
      <c r="C15" s="230"/>
      <c r="D15" s="231"/>
      <c r="E15" s="273">
        <v>298144.39</v>
      </c>
      <c r="F15" s="273">
        <v>134930.98000000001</v>
      </c>
      <c r="G15" s="273">
        <v>132205.62</v>
      </c>
      <c r="H15" s="273">
        <v>156314.32999999999</v>
      </c>
      <c r="I15" s="273">
        <v>205635.36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123381.52</v>
      </c>
      <c r="F18" s="273">
        <v>79560</v>
      </c>
      <c r="G18" s="273">
        <v>96601.52</v>
      </c>
      <c r="H18" s="273">
        <v>109100</v>
      </c>
      <c r="I18" s="273">
        <v>159100</v>
      </c>
    </row>
    <row r="19" spans="1:9" ht="30" customHeight="1">
      <c r="A19" s="232" t="s">
        <v>25</v>
      </c>
      <c r="B19" s="233"/>
      <c r="C19" s="233"/>
      <c r="D19" s="234"/>
      <c r="E19" s="273">
        <v>210922.94</v>
      </c>
      <c r="F19" s="273">
        <v>125983.05</v>
      </c>
      <c r="G19" s="273">
        <v>147550</v>
      </c>
      <c r="H19" s="273">
        <v>176993</v>
      </c>
      <c r="I19" s="273">
        <v>176533</v>
      </c>
    </row>
    <row r="20" spans="1:9" ht="30" customHeight="1">
      <c r="A20" s="229" t="s">
        <v>26</v>
      </c>
      <c r="B20" s="230"/>
      <c r="C20" s="230"/>
      <c r="D20" s="231"/>
      <c r="E20" s="273">
        <v>26187</v>
      </c>
      <c r="F20" s="273">
        <v>29039.91</v>
      </c>
      <c r="G20" s="273">
        <v>29400</v>
      </c>
      <c r="H20" s="273">
        <v>29840</v>
      </c>
      <c r="I20" s="273">
        <v>29840</v>
      </c>
    </row>
    <row r="21" spans="1:9" ht="30" customHeight="1">
      <c r="A21" s="235" t="s">
        <v>27</v>
      </c>
      <c r="B21" s="236"/>
      <c r="C21" s="236"/>
      <c r="D21" s="237"/>
      <c r="E21" s="273">
        <v>4650</v>
      </c>
      <c r="F21" s="273">
        <v>4650</v>
      </c>
      <c r="G21" s="273">
        <v>4650</v>
      </c>
      <c r="H21" s="273">
        <v>2500</v>
      </c>
      <c r="I21" s="273">
        <v>2500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La Bruyere</v>
      </c>
      <c r="F1" s="165"/>
      <c r="G1" s="165"/>
      <c r="H1" s="165"/>
      <c r="I1" s="98" t="str">
        <f>Coordonnées!$U$1</f>
        <v>Code INS</v>
      </c>
      <c r="J1" s="135">
        <f>Coordonnées!$V$1</f>
        <v>92141</v>
      </c>
    </row>
    <row r="2" spans="1:10" ht="16.2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2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7" customHeight="1">
      <c r="A5" s="14"/>
      <c r="E5" s="245" t="s">
        <v>71</v>
      </c>
      <c r="F5" s="246"/>
      <c r="G5" s="246"/>
      <c r="H5" s="246"/>
      <c r="I5" s="246"/>
    </row>
    <row r="6" spans="1:10" ht="17.7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2891884.97</v>
      </c>
      <c r="F8" s="273">
        <v>3524287.48</v>
      </c>
      <c r="G8" s="273">
        <v>895051.6</v>
      </c>
      <c r="H8" s="273">
        <v>3302552.16</v>
      </c>
      <c r="I8" s="273">
        <v>1444698.82</v>
      </c>
    </row>
    <row r="9" spans="1:10" ht="30" customHeight="1">
      <c r="A9" s="229" t="s">
        <v>18</v>
      </c>
      <c r="B9" s="230"/>
      <c r="C9" s="230"/>
      <c r="D9" s="231"/>
      <c r="E9" s="273">
        <v>1313000</v>
      </c>
      <c r="F9" s="273">
        <v>829000</v>
      </c>
      <c r="G9" s="273">
        <v>257950</v>
      </c>
      <c r="H9" s="273">
        <v>519360</v>
      </c>
      <c r="I9" s="273">
        <v>534500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2500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2464500</v>
      </c>
      <c r="F11" s="273">
        <v>1579400</v>
      </c>
      <c r="G11" s="273">
        <v>3268600</v>
      </c>
      <c r="H11" s="273">
        <v>3195560.57</v>
      </c>
      <c r="I11" s="273">
        <v>771061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0</v>
      </c>
      <c r="G12" s="273">
        <v>0</v>
      </c>
      <c r="H12" s="273">
        <v>0</v>
      </c>
      <c r="I12" s="273">
        <v>15000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0</v>
      </c>
      <c r="I13" s="273">
        <v>0</v>
      </c>
    </row>
    <row r="14" spans="1:10" ht="30" customHeight="1">
      <c r="A14" s="229" t="s">
        <v>22</v>
      </c>
      <c r="B14" s="230"/>
      <c r="C14" s="230"/>
      <c r="D14" s="231"/>
      <c r="E14" s="273">
        <v>39500</v>
      </c>
      <c r="F14" s="273">
        <v>200950</v>
      </c>
      <c r="G14" s="273">
        <v>276000</v>
      </c>
      <c r="H14" s="273">
        <v>371000</v>
      </c>
      <c r="I14" s="273">
        <v>86000</v>
      </c>
    </row>
    <row r="15" spans="1:10" ht="30" customHeight="1">
      <c r="A15" s="229" t="s">
        <v>23</v>
      </c>
      <c r="B15" s="230"/>
      <c r="C15" s="230"/>
      <c r="D15" s="231"/>
      <c r="E15" s="273">
        <v>338100</v>
      </c>
      <c r="F15" s="273">
        <v>691900</v>
      </c>
      <c r="G15" s="273">
        <v>251000</v>
      </c>
      <c r="H15" s="273">
        <v>702157</v>
      </c>
      <c r="I15" s="273">
        <v>549000</v>
      </c>
    </row>
    <row r="16" spans="1:10" ht="30" customHeight="1">
      <c r="A16" s="232" t="s">
        <v>32</v>
      </c>
      <c r="B16" s="233"/>
      <c r="C16" s="233"/>
      <c r="D16" s="234"/>
      <c r="E16" s="273">
        <v>5000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25000</v>
      </c>
      <c r="F17" s="273">
        <v>41500</v>
      </c>
      <c r="G17" s="273">
        <v>13500</v>
      </c>
      <c r="H17" s="273">
        <v>52612.25</v>
      </c>
      <c r="I17" s="273">
        <v>62700</v>
      </c>
    </row>
    <row r="18" spans="1:9" ht="30" customHeight="1">
      <c r="A18" s="229" t="s">
        <v>24</v>
      </c>
      <c r="B18" s="230"/>
      <c r="C18" s="230"/>
      <c r="D18" s="231"/>
      <c r="E18" s="273">
        <v>110000</v>
      </c>
      <c r="F18" s="273">
        <v>640000</v>
      </c>
      <c r="G18" s="273">
        <v>450000</v>
      </c>
      <c r="H18" s="273">
        <v>62500</v>
      </c>
      <c r="I18" s="273">
        <v>57000</v>
      </c>
    </row>
    <row r="19" spans="1:9" ht="30" customHeight="1">
      <c r="A19" s="232" t="s">
        <v>25</v>
      </c>
      <c r="B19" s="233"/>
      <c r="C19" s="233"/>
      <c r="D19" s="234"/>
      <c r="E19" s="273">
        <v>794781.47</v>
      </c>
      <c r="F19" s="273">
        <v>367281.47</v>
      </c>
      <c r="G19" s="273">
        <v>254281.47</v>
      </c>
      <c r="H19" s="273">
        <v>232064.49</v>
      </c>
      <c r="I19" s="273">
        <v>193552.49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75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0</v>
      </c>
      <c r="H21" s="273">
        <v>30000</v>
      </c>
      <c r="I21" s="2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La Bruyere</v>
      </c>
      <c r="F1" s="165"/>
      <c r="G1" s="165"/>
      <c r="H1" s="165"/>
      <c r="I1" s="98" t="str">
        <f>Coordonnées!$U$1</f>
        <v>Code INS</v>
      </c>
      <c r="J1" s="135">
        <f>Coordonnées!$V$1</f>
        <v>92141</v>
      </c>
    </row>
    <row r="2" spans="1:10" ht="16.2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2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7" customHeight="1">
      <c r="A5" s="14"/>
      <c r="E5" s="247" t="s">
        <v>72</v>
      </c>
      <c r="F5" s="248"/>
      <c r="G5" s="248"/>
      <c r="H5" s="248"/>
      <c r="I5" s="248"/>
    </row>
    <row r="6" spans="1:10" ht="17.7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1601631.7</v>
      </c>
      <c r="F8" s="273">
        <v>2154578.65</v>
      </c>
      <c r="G8" s="273">
        <v>2320067.08</v>
      </c>
      <c r="H8" s="273">
        <v>4600905.59</v>
      </c>
      <c r="I8" s="273">
        <v>2170404.2200000002</v>
      </c>
    </row>
    <row r="9" spans="1:10" ht="30" customHeight="1">
      <c r="A9" s="229" t="s">
        <v>18</v>
      </c>
      <c r="B9" s="230"/>
      <c r="C9" s="230"/>
      <c r="D9" s="231"/>
      <c r="E9" s="273">
        <v>3012329.74</v>
      </c>
      <c r="F9" s="273">
        <v>1851483.84</v>
      </c>
      <c r="G9" s="273">
        <v>323000</v>
      </c>
      <c r="H9" s="273">
        <v>1235617.6000000001</v>
      </c>
      <c r="I9" s="273">
        <v>403000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2072670.59</v>
      </c>
      <c r="F11" s="273">
        <v>2114496.16</v>
      </c>
      <c r="G11" s="273">
        <v>3064111</v>
      </c>
      <c r="H11" s="273">
        <v>2653334.66</v>
      </c>
      <c r="I11" s="273">
        <v>1652561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0</v>
      </c>
      <c r="G12" s="273">
        <v>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0</v>
      </c>
      <c r="I13" s="273">
        <v>0</v>
      </c>
    </row>
    <row r="14" spans="1:10" ht="30" customHeight="1">
      <c r="A14" s="229" t="s">
        <v>22</v>
      </c>
      <c r="B14" s="230"/>
      <c r="C14" s="230"/>
      <c r="D14" s="231"/>
      <c r="E14" s="273">
        <v>962555.73</v>
      </c>
      <c r="F14" s="273">
        <v>1068555.73</v>
      </c>
      <c r="G14" s="273">
        <v>815000</v>
      </c>
      <c r="H14" s="273">
        <v>197458.05</v>
      </c>
      <c r="I14" s="273">
        <v>0</v>
      </c>
    </row>
    <row r="15" spans="1:10" ht="30" customHeight="1">
      <c r="A15" s="229" t="s">
        <v>23</v>
      </c>
      <c r="B15" s="230"/>
      <c r="C15" s="230"/>
      <c r="D15" s="231"/>
      <c r="E15" s="273">
        <v>205000</v>
      </c>
      <c r="F15" s="273">
        <v>629600</v>
      </c>
      <c r="G15" s="273">
        <v>318600</v>
      </c>
      <c r="H15" s="273">
        <v>443600</v>
      </c>
      <c r="I15" s="273">
        <v>500000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85000</v>
      </c>
      <c r="F18" s="273">
        <v>585000</v>
      </c>
      <c r="G18" s="273">
        <v>450000</v>
      </c>
      <c r="H18" s="273">
        <v>0</v>
      </c>
      <c r="I18" s="273">
        <v>0</v>
      </c>
    </row>
    <row r="19" spans="1:9" ht="30" customHeight="1">
      <c r="A19" s="232" t="s">
        <v>25</v>
      </c>
      <c r="B19" s="233"/>
      <c r="C19" s="233"/>
      <c r="D19" s="234"/>
      <c r="E19" s="273">
        <v>419000</v>
      </c>
      <c r="F19" s="273">
        <v>210000</v>
      </c>
      <c r="G19" s="273">
        <v>130000</v>
      </c>
      <c r="H19" s="273">
        <v>70000</v>
      </c>
      <c r="I19" s="273">
        <v>43488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3.2"/>
  <cols>
    <col min="1" max="23" width="5.33203125" customWidth="1"/>
  </cols>
  <sheetData>
    <row r="1" spans="1:25" ht="13.2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La Bruyere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7"/>
      <c r="W1" s="125"/>
      <c r="X1" s="98" t="str">
        <f>Coordonnées!$U$1</f>
        <v>Code INS</v>
      </c>
      <c r="Y1" s="135">
        <f>Coordonnées!$V$1</f>
        <v>92141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8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2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2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2" customHeight="1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95" customHeight="1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95" customHeight="1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95" customHeight="1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95" customHeight="1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95" customHeight="1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95" customHeight="1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95" customHeight="1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95" customHeight="1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95" customHeight="1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95" customHeight="1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95" customHeight="1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95" customHeight="1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95" customHeight="1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95" customHeight="1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95" customHeight="1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95" customHeight="1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95" customHeight="1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95" customHeight="1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95" customHeight="1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95" customHeight="1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95" customHeight="1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95" customHeight="1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95" customHeight="1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95" customHeight="1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95" customHeight="1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95" customHeight="1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95" customHeight="1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95" customHeight="1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95" customHeight="1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95" customHeight="1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95" customHeight="1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95" customHeight="1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95" customHeight="1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95" customHeight="1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95" customHeight="1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95" customHeight="1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95" customHeight="1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95" customHeight="1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95" customHeight="1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95" customHeight="1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95" customHeight="1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95" customHeight="1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95" customHeight="1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95" customHeight="1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9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3.2"/>
  <cols>
    <col min="1" max="23" width="5.33203125" customWidth="1"/>
  </cols>
  <sheetData>
    <row r="1" spans="1:25" ht="13.2" customHeight="1">
      <c r="A1" s="161" t="str">
        <f>Coordonnées!A1</f>
        <v>Synthèse du Budget</v>
      </c>
      <c r="B1" s="162"/>
      <c r="C1" s="162"/>
      <c r="D1" s="162"/>
      <c r="E1" s="162"/>
      <c r="F1" s="162"/>
      <c r="G1" s="165" t="str">
        <f>Coordonnées!G1</f>
        <v>Administration communale de La Bruyere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5"/>
      <c r="W1" s="125"/>
      <c r="X1" s="98" t="str">
        <f>Coordonnées!$U$1</f>
        <v>Code INS</v>
      </c>
      <c r="Y1" s="135">
        <f>Coordonnées!$V$1</f>
        <v>92141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6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2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2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2" customHeight="1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95" customHeight="1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95" customHeight="1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5" customHeight="1">
      <c r="A9" s="197" t="s">
        <v>49</v>
      </c>
      <c r="B9" s="197"/>
      <c r="C9" s="197"/>
      <c r="D9" s="197"/>
      <c r="E9" s="197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5" customHeight="1">
      <c r="A10" s="197" t="s">
        <v>29</v>
      </c>
      <c r="B10" s="197"/>
      <c r="C10" s="197"/>
      <c r="D10" s="197"/>
      <c r="E10" s="197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5" customHeight="1">
      <c r="A11" s="197" t="s">
        <v>52</v>
      </c>
      <c r="B11" s="197"/>
      <c r="C11" s="197"/>
      <c r="D11" s="197"/>
      <c r="E11" s="197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5" customHeight="1">
      <c r="A12" s="197" t="s">
        <v>54</v>
      </c>
      <c r="B12" s="197"/>
      <c r="C12" s="197"/>
      <c r="D12" s="197"/>
      <c r="E12" s="197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5" customHeight="1">
      <c r="A13" s="197" t="s">
        <v>55</v>
      </c>
      <c r="B13" s="197"/>
      <c r="C13" s="197"/>
      <c r="D13" s="197"/>
      <c r="E13" s="197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5" customHeight="1">
      <c r="A14" s="197" t="s">
        <v>57</v>
      </c>
      <c r="B14" s="197"/>
      <c r="C14" s="197"/>
      <c r="D14" s="197"/>
      <c r="E14" s="197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2" customHeight="1">
      <c r="A15" s="197" t="s">
        <v>58</v>
      </c>
      <c r="B15" s="197"/>
      <c r="C15" s="197"/>
      <c r="D15" s="197"/>
      <c r="E15" s="197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5" customHeight="1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5" customHeight="1">
      <c r="A17" s="197" t="s">
        <v>62</v>
      </c>
      <c r="B17" s="197"/>
      <c r="C17" s="197"/>
      <c r="D17" s="197"/>
      <c r="E17" s="197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5" customHeight="1">
      <c r="A18" s="197" t="s">
        <v>63</v>
      </c>
      <c r="B18" s="197"/>
      <c r="C18" s="197"/>
      <c r="D18" s="197"/>
      <c r="E18" s="197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95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95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95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9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95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95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95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95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95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9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9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9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9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95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95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9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9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95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9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9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9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9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9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9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9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95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95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9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9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9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95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95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9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9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B49C750EC5054B8E87131F2751F2FD" ma:contentTypeVersion="13" ma:contentTypeDescription="Crée un document." ma:contentTypeScope="" ma:versionID="530dd284375b61697342764572a15138">
  <xsd:schema xmlns:xsd="http://www.w3.org/2001/XMLSchema" xmlns:xs="http://www.w3.org/2001/XMLSchema" xmlns:p="http://schemas.microsoft.com/office/2006/metadata/properties" xmlns:ns2="fe1d803f-c2cd-496b-b062-41b5650d797a" xmlns:ns3="6d1b6f03-c1ad-42b3-8baa-2fe453b0fdb1" targetNamespace="http://schemas.microsoft.com/office/2006/metadata/properties" ma:root="true" ma:fieldsID="cd4a7ebff6aff4608af3bd458625a9c6" ns2:_="" ns3:_="">
    <xsd:import namespace="fe1d803f-c2cd-496b-b062-41b5650d797a"/>
    <xsd:import namespace="6d1b6f03-c1ad-42b3-8baa-2fe453b0f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d803f-c2cd-496b-b062-41b5650d79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aa5f57c-3c81-473e-96fe-e5198cf275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b6f03-c1ad-42b3-8baa-2fe453b0f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a51b1f-e345-49bc-b2f1-3b54a64701ad}" ma:internalName="TaxCatchAll" ma:showField="CatchAllData" ma:web="6d1b6f03-c1ad-42b3-8baa-2fe453b0f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1d803f-c2cd-496b-b062-41b5650d797a">
      <Terms xmlns="http://schemas.microsoft.com/office/infopath/2007/PartnerControls"/>
    </lcf76f155ced4ddcb4097134ff3c332f>
    <TaxCatchAll xmlns="6d1b6f03-c1ad-42b3-8baa-2fe453b0fdb1" xsi:nil="true"/>
  </documentManagement>
</p:properties>
</file>

<file path=customXml/itemProps1.xml><?xml version="1.0" encoding="utf-8"?>
<ds:datastoreItem xmlns:ds="http://schemas.openxmlformats.org/officeDocument/2006/customXml" ds:itemID="{8A325CDE-0461-485D-A45D-36EB3A2E1772}"/>
</file>

<file path=customXml/itemProps2.xml><?xml version="1.0" encoding="utf-8"?>
<ds:datastoreItem xmlns:ds="http://schemas.openxmlformats.org/officeDocument/2006/customXml" ds:itemID="{289B153A-82BA-4163-9CDB-74E0DC55494D}"/>
</file>

<file path=customXml/itemProps3.xml><?xml version="1.0" encoding="utf-8"?>
<ds:datastoreItem xmlns:ds="http://schemas.openxmlformats.org/officeDocument/2006/customXml" ds:itemID="{CFE4A1E9-C0B4-4A78-B4F9-7818C7C52C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Melissa Brilmaker</cp:lastModifiedBy>
  <cp:lastPrinted>2024-12-03T14:33:46Z</cp:lastPrinted>
  <dcterms:created xsi:type="dcterms:W3CDTF">2006-02-10T09:03:57Z</dcterms:created>
  <dcterms:modified xsi:type="dcterms:W3CDTF">2026-09-29T08:51:20Z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  <property fmtid="{D5CDD505-2E9C-101B-9397-08002B2CF9AE}" pid="9" name="ContentTypeId">
    <vt:lpwstr>0x010100F4B49C750EC5054B8E87131F2751F2FD</vt:lpwstr>
  </property>
</Properties>
</file>